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Bhavana\Downloads\"/>
    </mc:Choice>
  </mc:AlternateContent>
  <xr:revisionPtr revIDLastSave="0" documentId="13_ncr:1_{574E65E3-C865-4E90-9025-B51E15BC3B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ference" sheetId="1" r:id="rId1"/>
    <sheet name="I" sheetId="2" r:id="rId2"/>
    <sheet name="II" sheetId="3" r:id="rId3"/>
    <sheet name="III" sheetId="4" r:id="rId4"/>
    <sheet name="IV" sheetId="5" r:id="rId5"/>
    <sheet name="V" sheetId="6" r:id="rId6"/>
    <sheet name="VI" sheetId="7" r:id="rId7"/>
    <sheet name="VII" sheetId="8" r:id="rId8"/>
    <sheet name="VIII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7" i="9" l="1"/>
  <c r="M67" i="9"/>
  <c r="L67" i="9"/>
  <c r="K67" i="9"/>
  <c r="N66" i="9"/>
  <c r="M66" i="9"/>
  <c r="L66" i="9"/>
  <c r="K66" i="9"/>
  <c r="N65" i="9"/>
  <c r="M65" i="9"/>
  <c r="L65" i="9"/>
  <c r="K65" i="9"/>
  <c r="N64" i="9"/>
  <c r="M64" i="9"/>
  <c r="L64" i="9"/>
  <c r="K64" i="9"/>
  <c r="N63" i="9"/>
  <c r="M63" i="9"/>
  <c r="L63" i="9"/>
  <c r="K63" i="9"/>
  <c r="N62" i="9"/>
  <c r="M62" i="9"/>
  <c r="L62" i="9"/>
  <c r="K62" i="9"/>
  <c r="N61" i="9"/>
  <c r="M61" i="9"/>
  <c r="L61" i="9"/>
  <c r="K61" i="9"/>
  <c r="N60" i="9"/>
  <c r="M60" i="9"/>
  <c r="L60" i="9"/>
  <c r="K60" i="9"/>
  <c r="N59" i="9"/>
  <c r="M59" i="9"/>
  <c r="L59" i="9"/>
  <c r="K59" i="9"/>
  <c r="N58" i="9"/>
  <c r="M58" i="9"/>
  <c r="L58" i="9"/>
  <c r="K58" i="9"/>
  <c r="N57" i="9"/>
  <c r="M57" i="9"/>
  <c r="L57" i="9"/>
  <c r="K57" i="9"/>
  <c r="N56" i="9"/>
  <c r="M56" i="9"/>
  <c r="L56" i="9"/>
  <c r="K56" i="9"/>
  <c r="N55" i="9"/>
  <c r="M55" i="9"/>
  <c r="L55" i="9"/>
  <c r="K55" i="9"/>
  <c r="N54" i="9"/>
  <c r="M54" i="9"/>
  <c r="L54" i="9"/>
  <c r="K54" i="9"/>
  <c r="N53" i="9"/>
  <c r="M53" i="9"/>
  <c r="L53" i="9"/>
  <c r="K53" i="9"/>
  <c r="N52" i="9"/>
  <c r="M52" i="9"/>
  <c r="L52" i="9"/>
  <c r="K52" i="9"/>
  <c r="N51" i="9"/>
  <c r="M51" i="9"/>
  <c r="L51" i="9"/>
  <c r="K51" i="9"/>
  <c r="N50" i="9"/>
  <c r="M50" i="9"/>
  <c r="L50" i="9"/>
  <c r="K50" i="9"/>
  <c r="N49" i="9"/>
  <c r="M49" i="9"/>
  <c r="L49" i="9"/>
  <c r="K49" i="9"/>
  <c r="N48" i="9"/>
  <c r="M48" i="9"/>
  <c r="L48" i="9"/>
  <c r="K48" i="9"/>
  <c r="N47" i="9"/>
  <c r="M47" i="9"/>
  <c r="L47" i="9"/>
  <c r="K47" i="9"/>
  <c r="N46" i="9"/>
  <c r="M46" i="9"/>
  <c r="L46" i="9"/>
  <c r="K46" i="9"/>
  <c r="N45" i="9"/>
  <c r="M45" i="9"/>
  <c r="L45" i="9"/>
  <c r="K45" i="9"/>
  <c r="N44" i="9"/>
  <c r="M44" i="9"/>
  <c r="L44" i="9"/>
  <c r="K44" i="9"/>
  <c r="N43" i="9"/>
  <c r="M43" i="9"/>
  <c r="L43" i="9"/>
  <c r="K43" i="9"/>
  <c r="N42" i="9"/>
  <c r="M42" i="9"/>
  <c r="L42" i="9"/>
  <c r="K42" i="9"/>
  <c r="N41" i="9"/>
  <c r="M41" i="9"/>
  <c r="L41" i="9"/>
  <c r="K41" i="9"/>
  <c r="N40" i="9"/>
  <c r="M40" i="9"/>
  <c r="L40" i="9"/>
  <c r="K40" i="9"/>
  <c r="N39" i="9"/>
  <c r="M39" i="9"/>
  <c r="L39" i="9"/>
  <c r="K39" i="9"/>
  <c r="N38" i="9"/>
  <c r="M38" i="9"/>
  <c r="L38" i="9"/>
  <c r="K38" i="9"/>
  <c r="N37" i="9"/>
  <c r="M37" i="9"/>
  <c r="L37" i="9"/>
  <c r="K37" i="9"/>
  <c r="N36" i="9"/>
  <c r="M36" i="9"/>
  <c r="L36" i="9"/>
  <c r="K36" i="9"/>
  <c r="N35" i="9"/>
  <c r="M35" i="9"/>
  <c r="L35" i="9"/>
  <c r="K35" i="9"/>
  <c r="N34" i="9"/>
  <c r="M34" i="9"/>
  <c r="L34" i="9"/>
  <c r="K34" i="9"/>
  <c r="N33" i="9"/>
  <c r="M33" i="9"/>
  <c r="L33" i="9"/>
  <c r="K33" i="9"/>
  <c r="N32" i="9"/>
  <c r="M32" i="9"/>
  <c r="L32" i="9"/>
  <c r="K32" i="9"/>
  <c r="N31" i="9"/>
  <c r="M31" i="9"/>
  <c r="L31" i="9"/>
  <c r="K31" i="9"/>
  <c r="N30" i="9"/>
  <c r="M30" i="9"/>
  <c r="L30" i="9"/>
  <c r="K30" i="9"/>
  <c r="N29" i="9"/>
  <c r="M29" i="9"/>
  <c r="L29" i="9"/>
  <c r="K29" i="9"/>
  <c r="N28" i="9"/>
  <c r="M28" i="9"/>
  <c r="L28" i="9"/>
  <c r="K28" i="9"/>
  <c r="N27" i="9"/>
  <c r="M27" i="9"/>
  <c r="L27" i="9"/>
  <c r="K27" i="9"/>
  <c r="N26" i="9"/>
  <c r="M26" i="9"/>
  <c r="L26" i="9"/>
  <c r="K26" i="9"/>
  <c r="N25" i="9"/>
  <c r="M25" i="9"/>
  <c r="L25" i="9"/>
  <c r="K25" i="9"/>
  <c r="N24" i="9"/>
  <c r="M24" i="9"/>
  <c r="L24" i="9"/>
  <c r="K24" i="9"/>
  <c r="N23" i="9"/>
  <c r="M23" i="9"/>
  <c r="L23" i="9"/>
  <c r="K23" i="9"/>
  <c r="K22" i="9"/>
  <c r="L22" i="9" s="1"/>
  <c r="M21" i="9"/>
  <c r="N21" i="9" s="1"/>
  <c r="L21" i="9"/>
  <c r="K21" i="9"/>
  <c r="N20" i="9"/>
  <c r="M20" i="9"/>
  <c r="L20" i="9"/>
  <c r="K20" i="9"/>
  <c r="M19" i="9"/>
  <c r="L19" i="9"/>
  <c r="N19" i="9" s="1"/>
  <c r="K19" i="9"/>
  <c r="M18" i="9"/>
  <c r="L18" i="9"/>
  <c r="N18" i="9" s="1"/>
  <c r="K18" i="9"/>
  <c r="M17" i="9"/>
  <c r="L17" i="9"/>
  <c r="N17" i="9" s="1"/>
  <c r="K17" i="9"/>
  <c r="N16" i="9"/>
  <c r="M16" i="9"/>
  <c r="L16" i="9"/>
  <c r="K16" i="9"/>
  <c r="M15" i="9"/>
  <c r="L15" i="9"/>
  <c r="N15" i="9" s="1"/>
  <c r="K15" i="9"/>
  <c r="M14" i="9"/>
  <c r="L14" i="9"/>
  <c r="N14" i="9" s="1"/>
  <c r="K14" i="9"/>
  <c r="F14" i="9"/>
  <c r="N13" i="9"/>
  <c r="M13" i="9"/>
  <c r="L13" i="9"/>
  <c r="K13" i="9"/>
  <c r="F13" i="9"/>
  <c r="N12" i="9"/>
  <c r="M12" i="9"/>
  <c r="L12" i="9"/>
  <c r="K12" i="9"/>
  <c r="F12" i="9"/>
  <c r="M11" i="9"/>
  <c r="L11" i="9"/>
  <c r="N11" i="9" s="1"/>
  <c r="K11" i="9"/>
  <c r="F11" i="9"/>
  <c r="M10" i="9"/>
  <c r="L10" i="9"/>
  <c r="N10" i="9" s="1"/>
  <c r="K10" i="9"/>
  <c r="F10" i="9"/>
  <c r="N9" i="9"/>
  <c r="M9" i="9"/>
  <c r="L9" i="9"/>
  <c r="K9" i="9"/>
  <c r="F9" i="9"/>
  <c r="N8" i="9"/>
  <c r="M8" i="9"/>
  <c r="L8" i="9"/>
  <c r="K8" i="9"/>
  <c r="F8" i="9"/>
  <c r="M7" i="9"/>
  <c r="L7" i="9"/>
  <c r="N7" i="9" s="1"/>
  <c r="K7" i="9"/>
  <c r="F7" i="9"/>
  <c r="M6" i="9"/>
  <c r="L6" i="9"/>
  <c r="N6" i="9" s="1"/>
  <c r="K6" i="9"/>
  <c r="H6" i="9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F6" i="9"/>
  <c r="M5" i="9"/>
  <c r="L5" i="9"/>
  <c r="N5" i="9" s="1"/>
  <c r="K5" i="9"/>
  <c r="H5" i="9"/>
  <c r="F5" i="9"/>
  <c r="M4" i="9"/>
  <c r="N4" i="9" s="1"/>
  <c r="L4" i="9"/>
  <c r="K4" i="9"/>
  <c r="H4" i="9"/>
  <c r="F4" i="9"/>
  <c r="M3" i="9"/>
  <c r="L3" i="9"/>
  <c r="N3" i="9" s="1"/>
  <c r="K3" i="9"/>
  <c r="F3" i="9"/>
  <c r="L67" i="8"/>
  <c r="K67" i="8"/>
  <c r="J67" i="8"/>
  <c r="L66" i="8"/>
  <c r="K66" i="8"/>
  <c r="J66" i="8"/>
  <c r="L65" i="8"/>
  <c r="K65" i="8"/>
  <c r="J65" i="8"/>
  <c r="L64" i="8"/>
  <c r="K64" i="8"/>
  <c r="J64" i="8"/>
  <c r="L63" i="8"/>
  <c r="K63" i="8"/>
  <c r="J63" i="8"/>
  <c r="L62" i="8"/>
  <c r="K62" i="8"/>
  <c r="J62" i="8"/>
  <c r="L61" i="8"/>
  <c r="K61" i="8"/>
  <c r="J61" i="8"/>
  <c r="L60" i="8"/>
  <c r="K60" i="8"/>
  <c r="J60" i="8"/>
  <c r="L59" i="8"/>
  <c r="K59" i="8"/>
  <c r="J59" i="8"/>
  <c r="L58" i="8"/>
  <c r="K58" i="8"/>
  <c r="J58" i="8"/>
  <c r="L57" i="8"/>
  <c r="K57" i="8"/>
  <c r="J57" i="8"/>
  <c r="L56" i="8"/>
  <c r="K56" i="8"/>
  <c r="J56" i="8"/>
  <c r="L55" i="8"/>
  <c r="K55" i="8"/>
  <c r="J55" i="8"/>
  <c r="L54" i="8"/>
  <c r="K54" i="8"/>
  <c r="J54" i="8"/>
  <c r="L53" i="8"/>
  <c r="K53" i="8"/>
  <c r="J53" i="8"/>
  <c r="L52" i="8"/>
  <c r="K52" i="8"/>
  <c r="J52" i="8"/>
  <c r="L51" i="8"/>
  <c r="K51" i="8"/>
  <c r="J51" i="8"/>
  <c r="L50" i="8"/>
  <c r="K50" i="8"/>
  <c r="J50" i="8"/>
  <c r="L49" i="8"/>
  <c r="K49" i="8"/>
  <c r="J49" i="8"/>
  <c r="L48" i="8"/>
  <c r="K48" i="8"/>
  <c r="J48" i="8"/>
  <c r="L47" i="8"/>
  <c r="K47" i="8"/>
  <c r="J47" i="8"/>
  <c r="L46" i="8"/>
  <c r="K46" i="8"/>
  <c r="J46" i="8"/>
  <c r="L45" i="8"/>
  <c r="K45" i="8"/>
  <c r="J45" i="8"/>
  <c r="L44" i="8"/>
  <c r="K44" i="8"/>
  <c r="J44" i="8"/>
  <c r="L43" i="8"/>
  <c r="K43" i="8"/>
  <c r="J43" i="8"/>
  <c r="L42" i="8"/>
  <c r="K42" i="8"/>
  <c r="J42" i="8"/>
  <c r="L41" i="8"/>
  <c r="K41" i="8"/>
  <c r="J41" i="8"/>
  <c r="L40" i="8"/>
  <c r="K40" i="8"/>
  <c r="J40" i="8"/>
  <c r="L39" i="8"/>
  <c r="K39" i="8"/>
  <c r="J39" i="8"/>
  <c r="L38" i="8"/>
  <c r="K38" i="8"/>
  <c r="J38" i="8"/>
  <c r="L37" i="8"/>
  <c r="K37" i="8"/>
  <c r="J37" i="8"/>
  <c r="L36" i="8"/>
  <c r="K36" i="8"/>
  <c r="J36" i="8"/>
  <c r="L35" i="8"/>
  <c r="K35" i="8"/>
  <c r="J35" i="8"/>
  <c r="L34" i="8"/>
  <c r="K34" i="8"/>
  <c r="J34" i="8"/>
  <c r="L33" i="8"/>
  <c r="K33" i="8"/>
  <c r="J33" i="8"/>
  <c r="L32" i="8"/>
  <c r="K32" i="8"/>
  <c r="J32" i="8"/>
  <c r="L31" i="8"/>
  <c r="K31" i="8"/>
  <c r="J31" i="8"/>
  <c r="L30" i="8"/>
  <c r="K30" i="8"/>
  <c r="J30" i="8"/>
  <c r="L29" i="8"/>
  <c r="K29" i="8"/>
  <c r="J29" i="8"/>
  <c r="L28" i="8"/>
  <c r="K28" i="8"/>
  <c r="J28" i="8"/>
  <c r="L27" i="8"/>
  <c r="K27" i="8"/>
  <c r="J27" i="8"/>
  <c r="L26" i="8"/>
  <c r="K26" i="8"/>
  <c r="J26" i="8"/>
  <c r="L25" i="8"/>
  <c r="K25" i="8"/>
  <c r="J25" i="8"/>
  <c r="L24" i="8"/>
  <c r="K24" i="8"/>
  <c r="J24" i="8"/>
  <c r="L23" i="8"/>
  <c r="K23" i="8"/>
  <c r="J23" i="8"/>
  <c r="K22" i="8"/>
  <c r="L22" i="8" s="1"/>
  <c r="J22" i="8"/>
  <c r="L21" i="8"/>
  <c r="K21" i="8"/>
  <c r="J21" i="8"/>
  <c r="K20" i="8"/>
  <c r="L20" i="8" s="1"/>
  <c r="J20" i="8"/>
  <c r="L19" i="8"/>
  <c r="K19" i="8"/>
  <c r="J19" i="8"/>
  <c r="K18" i="8"/>
  <c r="L18" i="8" s="1"/>
  <c r="J18" i="8"/>
  <c r="L17" i="8"/>
  <c r="K17" i="8"/>
  <c r="J17" i="8"/>
  <c r="K16" i="8"/>
  <c r="L16" i="8" s="1"/>
  <c r="J16" i="8"/>
  <c r="L15" i="8"/>
  <c r="K15" i="8"/>
  <c r="J15" i="8"/>
  <c r="K14" i="8"/>
  <c r="L14" i="8" s="1"/>
  <c r="J14" i="8"/>
  <c r="L13" i="8"/>
  <c r="K13" i="8"/>
  <c r="J13" i="8"/>
  <c r="K12" i="8"/>
  <c r="L12" i="8" s="1"/>
  <c r="J12" i="8"/>
  <c r="F12" i="8"/>
  <c r="K11" i="8"/>
  <c r="L11" i="8" s="1"/>
  <c r="J11" i="8"/>
  <c r="F11" i="8"/>
  <c r="K10" i="8"/>
  <c r="L10" i="8" s="1"/>
  <c r="J10" i="8"/>
  <c r="F10" i="8"/>
  <c r="K9" i="8"/>
  <c r="L9" i="8" s="1"/>
  <c r="J9" i="8"/>
  <c r="F9" i="8"/>
  <c r="K8" i="8"/>
  <c r="L8" i="8" s="1"/>
  <c r="J8" i="8"/>
  <c r="F8" i="8"/>
  <c r="K7" i="8"/>
  <c r="L7" i="8" s="1"/>
  <c r="J7" i="8"/>
  <c r="F7" i="8"/>
  <c r="K6" i="8"/>
  <c r="L6" i="8" s="1"/>
  <c r="J6" i="8"/>
  <c r="F6" i="8"/>
  <c r="K5" i="8"/>
  <c r="L5" i="8" s="1"/>
  <c r="J5" i="8"/>
  <c r="F5" i="8"/>
  <c r="L4" i="8"/>
  <c r="K4" i="8"/>
  <c r="J4" i="8"/>
  <c r="F4" i="8"/>
  <c r="K3" i="8"/>
  <c r="J3" i="8"/>
  <c r="F3" i="8"/>
  <c r="L3" i="8" s="1"/>
  <c r="N67" i="7"/>
  <c r="M67" i="7"/>
  <c r="L67" i="7"/>
  <c r="K67" i="7"/>
  <c r="N66" i="7"/>
  <c r="M66" i="7"/>
  <c r="L66" i="7"/>
  <c r="K66" i="7"/>
  <c r="N65" i="7"/>
  <c r="M65" i="7"/>
  <c r="L65" i="7"/>
  <c r="K65" i="7"/>
  <c r="N64" i="7"/>
  <c r="M64" i="7"/>
  <c r="L64" i="7"/>
  <c r="K64" i="7"/>
  <c r="N63" i="7"/>
  <c r="M63" i="7"/>
  <c r="L63" i="7"/>
  <c r="K63" i="7"/>
  <c r="N62" i="7"/>
  <c r="M62" i="7"/>
  <c r="L62" i="7"/>
  <c r="K62" i="7"/>
  <c r="N61" i="7"/>
  <c r="M61" i="7"/>
  <c r="L61" i="7"/>
  <c r="K61" i="7"/>
  <c r="N60" i="7"/>
  <c r="M60" i="7"/>
  <c r="L60" i="7"/>
  <c r="K60" i="7"/>
  <c r="N59" i="7"/>
  <c r="M59" i="7"/>
  <c r="L59" i="7"/>
  <c r="K59" i="7"/>
  <c r="N58" i="7"/>
  <c r="M58" i="7"/>
  <c r="L58" i="7"/>
  <c r="K58" i="7"/>
  <c r="N57" i="7"/>
  <c r="M57" i="7"/>
  <c r="L57" i="7"/>
  <c r="K57" i="7"/>
  <c r="N56" i="7"/>
  <c r="M56" i="7"/>
  <c r="L56" i="7"/>
  <c r="K56" i="7"/>
  <c r="N55" i="7"/>
  <c r="M55" i="7"/>
  <c r="L55" i="7"/>
  <c r="K55" i="7"/>
  <c r="N54" i="7"/>
  <c r="M54" i="7"/>
  <c r="L54" i="7"/>
  <c r="K54" i="7"/>
  <c r="N53" i="7"/>
  <c r="M53" i="7"/>
  <c r="L53" i="7"/>
  <c r="K53" i="7"/>
  <c r="N52" i="7"/>
  <c r="M52" i="7"/>
  <c r="L52" i="7"/>
  <c r="K52" i="7"/>
  <c r="N51" i="7"/>
  <c r="M51" i="7"/>
  <c r="L51" i="7"/>
  <c r="K51" i="7"/>
  <c r="N50" i="7"/>
  <c r="M50" i="7"/>
  <c r="L50" i="7"/>
  <c r="K50" i="7"/>
  <c r="N49" i="7"/>
  <c r="M49" i="7"/>
  <c r="L49" i="7"/>
  <c r="K49" i="7"/>
  <c r="N48" i="7"/>
  <c r="M48" i="7"/>
  <c r="L48" i="7"/>
  <c r="K48" i="7"/>
  <c r="N47" i="7"/>
  <c r="M47" i="7"/>
  <c r="L47" i="7"/>
  <c r="K47" i="7"/>
  <c r="N46" i="7"/>
  <c r="M46" i="7"/>
  <c r="L46" i="7"/>
  <c r="K46" i="7"/>
  <c r="N45" i="7"/>
  <c r="M45" i="7"/>
  <c r="L45" i="7"/>
  <c r="K45" i="7"/>
  <c r="N44" i="7"/>
  <c r="M44" i="7"/>
  <c r="L44" i="7"/>
  <c r="K44" i="7"/>
  <c r="N43" i="7"/>
  <c r="M43" i="7"/>
  <c r="L43" i="7"/>
  <c r="K43" i="7"/>
  <c r="N42" i="7"/>
  <c r="M42" i="7"/>
  <c r="L42" i="7"/>
  <c r="K42" i="7"/>
  <c r="N41" i="7"/>
  <c r="M41" i="7"/>
  <c r="L41" i="7"/>
  <c r="K41" i="7"/>
  <c r="N40" i="7"/>
  <c r="M40" i="7"/>
  <c r="L40" i="7"/>
  <c r="K40" i="7"/>
  <c r="N39" i="7"/>
  <c r="M39" i="7"/>
  <c r="L39" i="7"/>
  <c r="K39" i="7"/>
  <c r="N38" i="7"/>
  <c r="M38" i="7"/>
  <c r="L38" i="7"/>
  <c r="K38" i="7"/>
  <c r="N37" i="7"/>
  <c r="M37" i="7"/>
  <c r="L37" i="7"/>
  <c r="K37" i="7"/>
  <c r="N36" i="7"/>
  <c r="M36" i="7"/>
  <c r="L36" i="7"/>
  <c r="K36" i="7"/>
  <c r="N35" i="7"/>
  <c r="M35" i="7"/>
  <c r="L35" i="7"/>
  <c r="K35" i="7"/>
  <c r="N34" i="7"/>
  <c r="M34" i="7"/>
  <c r="L34" i="7"/>
  <c r="K34" i="7"/>
  <c r="N33" i="7"/>
  <c r="M33" i="7"/>
  <c r="L33" i="7"/>
  <c r="K33" i="7"/>
  <c r="N32" i="7"/>
  <c r="M32" i="7"/>
  <c r="L32" i="7"/>
  <c r="K32" i="7"/>
  <c r="N31" i="7"/>
  <c r="M31" i="7"/>
  <c r="L31" i="7"/>
  <c r="K31" i="7"/>
  <c r="N30" i="7"/>
  <c r="M30" i="7"/>
  <c r="L30" i="7"/>
  <c r="K30" i="7"/>
  <c r="N29" i="7"/>
  <c r="M29" i="7"/>
  <c r="L29" i="7"/>
  <c r="K29" i="7"/>
  <c r="N28" i="7"/>
  <c r="M28" i="7"/>
  <c r="L28" i="7"/>
  <c r="K28" i="7"/>
  <c r="N27" i="7"/>
  <c r="M27" i="7"/>
  <c r="L27" i="7"/>
  <c r="K27" i="7"/>
  <c r="N26" i="7"/>
  <c r="M26" i="7"/>
  <c r="L26" i="7"/>
  <c r="K26" i="7"/>
  <c r="N25" i="7"/>
  <c r="M25" i="7"/>
  <c r="L25" i="7"/>
  <c r="K25" i="7"/>
  <c r="N24" i="7"/>
  <c r="M24" i="7"/>
  <c r="L24" i="7"/>
  <c r="K24" i="7"/>
  <c r="N23" i="7"/>
  <c r="M23" i="7"/>
  <c r="L23" i="7"/>
  <c r="K23" i="7"/>
  <c r="K22" i="7"/>
  <c r="L22" i="7" s="1"/>
  <c r="M21" i="7"/>
  <c r="L21" i="7"/>
  <c r="N21" i="7" s="1"/>
  <c r="K21" i="7"/>
  <c r="M20" i="7"/>
  <c r="N20" i="7" s="1"/>
  <c r="L20" i="7"/>
  <c r="K20" i="7"/>
  <c r="N19" i="7"/>
  <c r="M19" i="7"/>
  <c r="L19" i="7"/>
  <c r="K19" i="7"/>
  <c r="M18" i="7"/>
  <c r="L18" i="7"/>
  <c r="N18" i="7" s="1"/>
  <c r="K18" i="7"/>
  <c r="M17" i="7"/>
  <c r="L17" i="7"/>
  <c r="N17" i="7" s="1"/>
  <c r="K17" i="7"/>
  <c r="M16" i="7"/>
  <c r="N16" i="7" s="1"/>
  <c r="L16" i="7"/>
  <c r="K16" i="7"/>
  <c r="M15" i="7"/>
  <c r="L15" i="7"/>
  <c r="N15" i="7" s="1"/>
  <c r="K15" i="7"/>
  <c r="M14" i="7"/>
  <c r="L14" i="7"/>
  <c r="K14" i="7"/>
  <c r="F14" i="7"/>
  <c r="N14" i="7" s="1"/>
  <c r="M13" i="7"/>
  <c r="N13" i="7" s="1"/>
  <c r="L13" i="7"/>
  <c r="K13" i="7"/>
  <c r="F13" i="7"/>
  <c r="M12" i="7"/>
  <c r="L12" i="7"/>
  <c r="N12" i="7" s="1"/>
  <c r="K12" i="7"/>
  <c r="F12" i="7"/>
  <c r="M11" i="7"/>
  <c r="N11" i="7" s="1"/>
  <c r="L11" i="7"/>
  <c r="K11" i="7"/>
  <c r="F11" i="7"/>
  <c r="M10" i="7"/>
  <c r="L10" i="7"/>
  <c r="K10" i="7"/>
  <c r="F10" i="7"/>
  <c r="N10" i="7" s="1"/>
  <c r="M9" i="7"/>
  <c r="N9" i="7" s="1"/>
  <c r="L9" i="7"/>
  <c r="K9" i="7"/>
  <c r="F9" i="7"/>
  <c r="M8" i="7"/>
  <c r="L8" i="7"/>
  <c r="N8" i="7" s="1"/>
  <c r="K8" i="7"/>
  <c r="F8" i="7"/>
  <c r="M7" i="7"/>
  <c r="N7" i="7" s="1"/>
  <c r="L7" i="7"/>
  <c r="K7" i="7"/>
  <c r="F7" i="7"/>
  <c r="M6" i="7"/>
  <c r="L6" i="7"/>
  <c r="K6" i="7"/>
  <c r="F6" i="7"/>
  <c r="N6" i="7" s="1"/>
  <c r="N5" i="7"/>
  <c r="M5" i="7"/>
  <c r="L5" i="7"/>
  <c r="K5" i="7"/>
  <c r="F5" i="7"/>
  <c r="M4" i="7"/>
  <c r="L4" i="7"/>
  <c r="N4" i="7" s="1"/>
  <c r="K4" i="7"/>
  <c r="H4" i="7"/>
  <c r="H5" i="7" s="1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F4" i="7"/>
  <c r="M3" i="7"/>
  <c r="L3" i="7"/>
  <c r="N3" i="7" s="1"/>
  <c r="K3" i="7"/>
  <c r="F3" i="7"/>
  <c r="L67" i="6"/>
  <c r="K67" i="6"/>
  <c r="J67" i="6"/>
  <c r="L66" i="6"/>
  <c r="K66" i="6"/>
  <c r="J66" i="6"/>
  <c r="L65" i="6"/>
  <c r="K65" i="6"/>
  <c r="J65" i="6"/>
  <c r="L64" i="6"/>
  <c r="K64" i="6"/>
  <c r="J64" i="6"/>
  <c r="L63" i="6"/>
  <c r="K63" i="6"/>
  <c r="J63" i="6"/>
  <c r="L62" i="6"/>
  <c r="K62" i="6"/>
  <c r="J62" i="6"/>
  <c r="L61" i="6"/>
  <c r="K61" i="6"/>
  <c r="J61" i="6"/>
  <c r="L60" i="6"/>
  <c r="K60" i="6"/>
  <c r="J60" i="6"/>
  <c r="L59" i="6"/>
  <c r="K59" i="6"/>
  <c r="J59" i="6"/>
  <c r="L58" i="6"/>
  <c r="K58" i="6"/>
  <c r="J58" i="6"/>
  <c r="L57" i="6"/>
  <c r="K57" i="6"/>
  <c r="J57" i="6"/>
  <c r="L56" i="6"/>
  <c r="K56" i="6"/>
  <c r="J56" i="6"/>
  <c r="L55" i="6"/>
  <c r="K55" i="6"/>
  <c r="J55" i="6"/>
  <c r="L54" i="6"/>
  <c r="K54" i="6"/>
  <c r="J54" i="6"/>
  <c r="L53" i="6"/>
  <c r="K53" i="6"/>
  <c r="J53" i="6"/>
  <c r="L52" i="6"/>
  <c r="K52" i="6"/>
  <c r="J52" i="6"/>
  <c r="L51" i="6"/>
  <c r="K51" i="6"/>
  <c r="J51" i="6"/>
  <c r="L50" i="6"/>
  <c r="K50" i="6"/>
  <c r="J50" i="6"/>
  <c r="L49" i="6"/>
  <c r="K49" i="6"/>
  <c r="J49" i="6"/>
  <c r="L48" i="6"/>
  <c r="K48" i="6"/>
  <c r="J48" i="6"/>
  <c r="L47" i="6"/>
  <c r="K47" i="6"/>
  <c r="J47" i="6"/>
  <c r="L46" i="6"/>
  <c r="K46" i="6"/>
  <c r="J46" i="6"/>
  <c r="L45" i="6"/>
  <c r="K45" i="6"/>
  <c r="J45" i="6"/>
  <c r="L44" i="6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K21" i="6"/>
  <c r="L21" i="6" s="1"/>
  <c r="J21" i="6"/>
  <c r="K20" i="6"/>
  <c r="L20" i="6" s="1"/>
  <c r="J20" i="6"/>
  <c r="L19" i="6"/>
  <c r="K19" i="6"/>
  <c r="J19" i="6"/>
  <c r="K18" i="6"/>
  <c r="L18" i="6" s="1"/>
  <c r="J18" i="6"/>
  <c r="K17" i="6"/>
  <c r="L17" i="6" s="1"/>
  <c r="J17" i="6"/>
  <c r="K16" i="6"/>
  <c r="L16" i="6" s="1"/>
  <c r="J16" i="6"/>
  <c r="L15" i="6"/>
  <c r="K15" i="6"/>
  <c r="J15" i="6"/>
  <c r="L14" i="6"/>
  <c r="K14" i="6"/>
  <c r="J14" i="6"/>
  <c r="K13" i="6"/>
  <c r="L13" i="6" s="1"/>
  <c r="J13" i="6"/>
  <c r="K12" i="6"/>
  <c r="L12" i="6" s="1"/>
  <c r="J12" i="6"/>
  <c r="F12" i="6"/>
  <c r="K11" i="6"/>
  <c r="L11" i="6" s="1"/>
  <c r="J11" i="6"/>
  <c r="F11" i="6"/>
  <c r="K10" i="6"/>
  <c r="L10" i="6" s="1"/>
  <c r="J10" i="6"/>
  <c r="F10" i="6"/>
  <c r="K9" i="6"/>
  <c r="J9" i="6"/>
  <c r="F9" i="6"/>
  <c r="L9" i="6" s="1"/>
  <c r="K8" i="6"/>
  <c r="L8" i="6" s="1"/>
  <c r="J8" i="6"/>
  <c r="F8" i="6"/>
  <c r="K7" i="6"/>
  <c r="J7" i="6"/>
  <c r="F7" i="6"/>
  <c r="L7" i="6" s="1"/>
  <c r="K6" i="6"/>
  <c r="L6" i="6" s="1"/>
  <c r="J6" i="6"/>
  <c r="F6" i="6"/>
  <c r="K5" i="6"/>
  <c r="J5" i="6"/>
  <c r="F5" i="6"/>
  <c r="L5" i="6" s="1"/>
  <c r="K4" i="6"/>
  <c r="L4" i="6" s="1"/>
  <c r="J4" i="6"/>
  <c r="F4" i="6"/>
  <c r="K3" i="6"/>
  <c r="L3" i="6" s="1"/>
  <c r="J3" i="6"/>
  <c r="F3" i="6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F14" i="5"/>
  <c r="F13" i="5"/>
  <c r="J13" i="5" s="1"/>
  <c r="J12" i="5"/>
  <c r="F12" i="5"/>
  <c r="J11" i="5"/>
  <c r="F11" i="5"/>
  <c r="F10" i="5"/>
  <c r="J10" i="5" s="1"/>
  <c r="J9" i="5"/>
  <c r="F9" i="5"/>
  <c r="F8" i="5"/>
  <c r="J8" i="5" s="1"/>
  <c r="F7" i="5"/>
  <c r="J7" i="5" s="1"/>
  <c r="J6" i="5"/>
  <c r="F6" i="5"/>
  <c r="H5" i="5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J67" i="5" s="1"/>
  <c r="F5" i="5"/>
  <c r="J5" i="5" s="1"/>
  <c r="J4" i="5"/>
  <c r="H4" i="5"/>
  <c r="F4" i="5"/>
  <c r="F3" i="5"/>
  <c r="J3" i="5" s="1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F12" i="4"/>
  <c r="I12" i="4" s="1"/>
  <c r="F11" i="4"/>
  <c r="I11" i="4" s="1"/>
  <c r="I10" i="4"/>
  <c r="F10" i="4"/>
  <c r="I9" i="4"/>
  <c r="F9" i="4"/>
  <c r="F8" i="4"/>
  <c r="I8" i="4" s="1"/>
  <c r="F7" i="4"/>
  <c r="I7" i="4" s="1"/>
  <c r="I6" i="4"/>
  <c r="F6" i="4"/>
  <c r="I5" i="4"/>
  <c r="F5" i="4"/>
  <c r="F4" i="4"/>
  <c r="I4" i="4" s="1"/>
  <c r="F3" i="4"/>
  <c r="I3" i="4" s="1"/>
  <c r="B4" i="4" s="1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F14" i="3"/>
  <c r="J14" i="3" s="1"/>
  <c r="F13" i="3"/>
  <c r="J13" i="3" s="1"/>
  <c r="F12" i="3"/>
  <c r="J12" i="3" s="1"/>
  <c r="F11" i="3"/>
  <c r="J11" i="3" s="1"/>
  <c r="J10" i="3"/>
  <c r="F10" i="3"/>
  <c r="J9" i="3"/>
  <c r="F9" i="3"/>
  <c r="F8" i="3"/>
  <c r="J8" i="3" s="1"/>
  <c r="J7" i="3"/>
  <c r="F7" i="3"/>
  <c r="F6" i="3"/>
  <c r="J6" i="3" s="1"/>
  <c r="H5" i="3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J67" i="3" s="1"/>
  <c r="F5" i="3"/>
  <c r="J5" i="3" s="1"/>
  <c r="J4" i="3"/>
  <c r="H4" i="3"/>
  <c r="F4" i="3"/>
  <c r="F3" i="3"/>
  <c r="J3" i="3" s="1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F12" i="2"/>
  <c r="I12" i="2" s="1"/>
  <c r="I11" i="2"/>
  <c r="F11" i="2"/>
  <c r="I10" i="2"/>
  <c r="F10" i="2"/>
  <c r="F9" i="2"/>
  <c r="I9" i="2" s="1"/>
  <c r="F8" i="2"/>
  <c r="I8" i="2" s="1"/>
  <c r="I7" i="2"/>
  <c r="F7" i="2"/>
  <c r="I6" i="2"/>
  <c r="F6" i="2"/>
  <c r="F5" i="2"/>
  <c r="I5" i="2" s="1"/>
  <c r="F4" i="2"/>
  <c r="I4" i="2" s="1"/>
  <c r="I3" i="2"/>
  <c r="F3" i="2"/>
  <c r="B5" i="5" l="1"/>
  <c r="M22" i="7"/>
  <c r="H23" i="7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B3" i="2"/>
  <c r="N22" i="7"/>
  <c r="B5" i="7" s="1"/>
  <c r="H23" i="9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H64" i="9" s="1"/>
  <c r="H65" i="9" s="1"/>
  <c r="H66" i="9" s="1"/>
  <c r="H67" i="9" s="1"/>
  <c r="M22" i="9"/>
  <c r="N22" i="9" s="1"/>
  <c r="B6" i="9" s="1"/>
  <c r="B4" i="3"/>
  <c r="B4" i="6"/>
  <c r="B5" i="8"/>
</calcChain>
</file>

<file path=xl/sharedStrings.xml><?xml version="1.0" encoding="utf-8"?>
<sst xmlns="http://schemas.openxmlformats.org/spreadsheetml/2006/main" count="125" uniqueCount="42">
  <si>
    <t>Sheet name</t>
  </si>
  <si>
    <t>Description</t>
  </si>
  <si>
    <t>I</t>
  </si>
  <si>
    <t>Regular Income Benefit - upon receiving death benefit at age of 100</t>
  </si>
  <si>
    <t>II</t>
  </si>
  <si>
    <t>Flexi Income Benefit - upon receiving death benefit at the age of 100</t>
  </si>
  <si>
    <t>III</t>
  </si>
  <si>
    <t>Regular Income Benefit with rebate - upon receiving death benefit at age of 100</t>
  </si>
  <si>
    <t>IV</t>
  </si>
  <si>
    <t>V</t>
  </si>
  <si>
    <t>Regular Income Benefit - upon surrendering</t>
  </si>
  <si>
    <t>VI</t>
  </si>
  <si>
    <t>Flexi Income Benefit - upon surrendering</t>
  </si>
  <si>
    <t>VII</t>
  </si>
  <si>
    <t>Regular Income Benefit with rebate - upon surrendering</t>
  </si>
  <si>
    <t>Flexi Income Benefit with rebate - upon surrendering</t>
  </si>
  <si>
    <t>Option 1</t>
  </si>
  <si>
    <t>Date</t>
  </si>
  <si>
    <t>Policy year (end of year)</t>
  </si>
  <si>
    <t>Premium</t>
  </si>
  <si>
    <t>Income</t>
  </si>
  <si>
    <t>Death benefit/Surrender value</t>
  </si>
  <si>
    <t>Net cashflow</t>
  </si>
  <si>
    <t>XIRR</t>
  </si>
  <si>
    <t>Opton 2</t>
  </si>
  <si>
    <t>Flexi income eligeble</t>
  </si>
  <si>
    <t>Accumulated balance</t>
  </si>
  <si>
    <t>Returns on defered flexi income</t>
  </si>
  <si>
    <t>Rebate</t>
  </si>
  <si>
    <t>Minimum guaranteed surrender value</t>
  </si>
  <si>
    <t>Special non guaranteed surrender value</t>
  </si>
  <si>
    <t>Applicable surrender value</t>
  </si>
  <si>
    <t>Surrender value on selected year</t>
  </si>
  <si>
    <t>Cashflow</t>
  </si>
  <si>
    <t>Selct year of surrenering the policy</t>
  </si>
  <si>
    <t>Option 2</t>
  </si>
  <si>
    <t>Payout from accumulated balance on selected year</t>
  </si>
  <si>
    <t>Disclaimer</t>
  </si>
  <si>
    <t>The returns shown in this Excel workbook are not guaranteed and is not to be construed as return investors may get.</t>
  </si>
  <si>
    <t>The data provided in this Excel workbook are for illustrative purposes only. The illustrations &amp; data are not recommendatory in nature and does not constitute advice.</t>
  </si>
  <si>
    <t>Any conclusion that investors may arrive at is based on their own understanding. Please read the policy documents in detail before making any decision.</t>
  </si>
  <si>
    <t>General disclaimers &amp; disclosures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</si>
</sst>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 mmm\ d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10" fontId="1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0" fontId="1" fillId="0" borderId="1" xfId="0" applyNumberFormat="1" applyFont="1" applyBorder="1" applyAlignment="1">
      <alignment wrapText="1"/>
    </xf>
    <xf numFmtId="164" fontId="2" fillId="0" borderId="0" xfId="0" applyNumberFormat="1" applyFont="1"/>
    <xf numFmtId="164" fontId="2" fillId="0" borderId="1" xfId="0" applyNumberFormat="1" applyFont="1" applyBorder="1"/>
    <xf numFmtId="2" fontId="2" fillId="0" borderId="1" xfId="0" applyNumberFormat="1" applyFont="1" applyBorder="1"/>
    <xf numFmtId="2" fontId="2" fillId="0" borderId="0" xfId="0" applyNumberFormat="1" applyFont="1" applyAlignment="1">
      <alignment wrapText="1"/>
    </xf>
    <xf numFmtId="2" fontId="2" fillId="0" borderId="1" xfId="0" applyNumberFormat="1" applyFont="1" applyBorder="1" applyAlignment="1">
      <alignment wrapText="1"/>
    </xf>
    <xf numFmtId="10" fontId="2" fillId="0" borderId="1" xfId="0" applyNumberFormat="1" applyFont="1" applyBorder="1"/>
    <xf numFmtId="2" fontId="2" fillId="0" borderId="0" xfId="0" applyNumberFormat="1" applyFont="1"/>
    <xf numFmtId="9" fontId="2" fillId="2" borderId="1" xfId="0" applyNumberFormat="1" applyFont="1" applyFill="1" applyBorder="1"/>
    <xf numFmtId="4" fontId="2" fillId="0" borderId="0" xfId="0" applyNumberFormat="1" applyFont="1"/>
    <xf numFmtId="4" fontId="2" fillId="0" borderId="1" xfId="0" applyNumberFormat="1" applyFont="1" applyBorder="1" applyAlignment="1">
      <alignment wrapText="1"/>
    </xf>
    <xf numFmtId="0" fontId="2" fillId="2" borderId="1" xfId="0" applyFont="1" applyFill="1" applyBorder="1"/>
    <xf numFmtId="4" fontId="2" fillId="0" borderId="1" xfId="0" applyNumberFormat="1" applyFont="1" applyBorder="1"/>
    <xf numFmtId="10" fontId="1" fillId="0" borderId="1" xfId="0" applyNumberFormat="1" applyFont="1" applyBorder="1"/>
    <xf numFmtId="9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0" fontId="0" fillId="0" borderId="0" xfId="0"/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203201</xdr:colOff>
      <xdr:row>2</xdr:row>
      <xdr:rowOff>134857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A0F6D4-5F38-2504-D863-BA06CF2F4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968500" cy="528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rimeinvestor.in/disclosures-and-disclaim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4:C19"/>
  <sheetViews>
    <sheetView showGridLines="0" tabSelected="1" topLeftCell="A3" workbookViewId="0">
      <selection activeCell="A19" sqref="A19"/>
    </sheetView>
  </sheetViews>
  <sheetFormatPr defaultColWidth="12.6328125" defaultRowHeight="15.75" customHeight="1" x14ac:dyDescent="0.25"/>
  <cols>
    <col min="3" max="3" width="59.6328125" customWidth="1"/>
  </cols>
  <sheetData>
    <row r="4" spans="1:3" ht="13" x14ac:dyDescent="0.3">
      <c r="B4" s="1" t="s">
        <v>0</v>
      </c>
      <c r="C4" s="1" t="s">
        <v>1</v>
      </c>
    </row>
    <row r="5" spans="1:3" ht="15.75" customHeight="1" x14ac:dyDescent="0.25">
      <c r="B5" s="2" t="s">
        <v>2</v>
      </c>
      <c r="C5" s="3" t="s">
        <v>3</v>
      </c>
    </row>
    <row r="6" spans="1:3" ht="15.75" customHeight="1" x14ac:dyDescent="0.25">
      <c r="B6" s="2" t="s">
        <v>4</v>
      </c>
      <c r="C6" s="3" t="s">
        <v>5</v>
      </c>
    </row>
    <row r="7" spans="1:3" ht="15.75" customHeight="1" x14ac:dyDescent="0.25">
      <c r="B7" s="2" t="s">
        <v>6</v>
      </c>
      <c r="C7" s="3" t="s">
        <v>7</v>
      </c>
    </row>
    <row r="8" spans="1:3" ht="15.75" customHeight="1" x14ac:dyDescent="0.25">
      <c r="B8" s="2" t="s">
        <v>8</v>
      </c>
      <c r="C8" s="3" t="s">
        <v>5</v>
      </c>
    </row>
    <row r="9" spans="1:3" ht="15.75" customHeight="1" x14ac:dyDescent="0.25">
      <c r="B9" s="2" t="s">
        <v>9</v>
      </c>
      <c r="C9" s="3" t="s">
        <v>10</v>
      </c>
    </row>
    <row r="10" spans="1:3" ht="15.75" customHeight="1" x14ac:dyDescent="0.25">
      <c r="B10" s="2" t="s">
        <v>11</v>
      </c>
      <c r="C10" s="3" t="s">
        <v>12</v>
      </c>
    </row>
    <row r="11" spans="1:3" ht="15.75" customHeight="1" x14ac:dyDescent="0.25">
      <c r="B11" s="2" t="s">
        <v>13</v>
      </c>
      <c r="C11" s="3" t="s">
        <v>14</v>
      </c>
    </row>
    <row r="12" spans="1:3" ht="15.75" customHeight="1" x14ac:dyDescent="0.25">
      <c r="B12" s="2" t="s">
        <v>13</v>
      </c>
      <c r="C12" s="3" t="s">
        <v>15</v>
      </c>
    </row>
    <row r="15" spans="1:3" ht="15.75" customHeight="1" x14ac:dyDescent="0.3">
      <c r="A15" s="25" t="s">
        <v>37</v>
      </c>
    </row>
    <row r="16" spans="1:3" ht="15.75" customHeight="1" x14ac:dyDescent="0.25">
      <c r="A16" s="26" t="s">
        <v>39</v>
      </c>
    </row>
    <row r="17" spans="1:1" ht="15.75" customHeight="1" x14ac:dyDescent="0.25">
      <c r="A17" s="26" t="s">
        <v>38</v>
      </c>
    </row>
    <row r="18" spans="1:1" ht="15.75" customHeight="1" x14ac:dyDescent="0.25">
      <c r="A18" s="26" t="s">
        <v>40</v>
      </c>
    </row>
    <row r="19" spans="1:1" ht="15.75" customHeight="1" x14ac:dyDescent="0.25">
      <c r="A19" s="29" t="s">
        <v>41</v>
      </c>
    </row>
  </sheetData>
  <hyperlinks>
    <hyperlink ref="C5" location="I!A1" display="Regular Income Benefit - upon receiving death benefit at age of 100" xr:uid="{00000000-0004-0000-0000-000000000000}"/>
    <hyperlink ref="C6" location="II!A1" display="Flexi Income Benefit - upon receiving death benefit at the age of 100" xr:uid="{00000000-0004-0000-0000-000001000000}"/>
    <hyperlink ref="C7" location="III!A1" display="Regular Income Benefit with rebate - upon receiving death benefit at age of 100" xr:uid="{00000000-0004-0000-0000-000002000000}"/>
    <hyperlink ref="C8" location="IV!A1" display="Flexi Income Benefit - upon receiving death benefit at the age of 100" xr:uid="{00000000-0004-0000-0000-000003000000}"/>
    <hyperlink ref="C9" location="V!A1" display="Regular Income Benefit - upon surrendering" xr:uid="{00000000-0004-0000-0000-000004000000}"/>
    <hyperlink ref="C10" location="VI!A1" display="Flexi Income Benefit - upon surrendering" xr:uid="{00000000-0004-0000-0000-000005000000}"/>
    <hyperlink ref="C11" location="VII!A1" display="Regular Income Benefit with rebate - upon surrendering" xr:uid="{00000000-0004-0000-0000-000006000000}"/>
    <hyperlink ref="C12" location="VIII!A1" display="Flexi Income Benefit with rebate - upon surrendering" xr:uid="{00000000-0004-0000-0000-000007000000}"/>
    <hyperlink ref="A19" r:id="rId1" xr:uid="{1E674492-F0C5-41F8-A898-2EB8A37F76B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D90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2.6328125" defaultRowHeight="15.75" customHeight="1" x14ac:dyDescent="0.25"/>
  <cols>
    <col min="1" max="1" width="23.7265625" customWidth="1"/>
  </cols>
  <sheetData>
    <row r="1" spans="1:30" ht="13" x14ac:dyDescent="0.3">
      <c r="A1" s="4" t="s">
        <v>3</v>
      </c>
      <c r="B1" s="4"/>
      <c r="C1" s="4"/>
      <c r="F1" s="5"/>
      <c r="G1" s="5"/>
      <c r="J1" s="5"/>
      <c r="K1" s="6"/>
      <c r="L1" s="7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8" x14ac:dyDescent="0.3">
      <c r="A2" s="6" t="s">
        <v>16</v>
      </c>
      <c r="B2" s="5"/>
      <c r="C2" s="5"/>
      <c r="D2" s="8" t="s">
        <v>17</v>
      </c>
      <c r="E2" s="8" t="s">
        <v>18</v>
      </c>
      <c r="F2" s="8" t="s">
        <v>19</v>
      </c>
      <c r="G2" s="8" t="s">
        <v>20</v>
      </c>
      <c r="H2" s="8" t="s">
        <v>21</v>
      </c>
      <c r="I2" s="8" t="s">
        <v>22</v>
      </c>
      <c r="J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13" x14ac:dyDescent="0.3">
      <c r="A3" s="9" t="s">
        <v>23</v>
      </c>
      <c r="B3" s="10">
        <f>XIRR(I3:I67,D3:D67)</f>
        <v>5.9103861451148987E-2</v>
      </c>
      <c r="C3" s="11"/>
      <c r="D3" s="12">
        <v>45292</v>
      </c>
      <c r="E3" s="2">
        <v>1</v>
      </c>
      <c r="F3" s="2">
        <f>111050*1.045</f>
        <v>116047.24999999999</v>
      </c>
      <c r="G3" s="2">
        <v>0</v>
      </c>
      <c r="H3" s="2">
        <v>0</v>
      </c>
      <c r="I3" s="2">
        <f t="shared" ref="I3:I67" si="0">H3+G3-F3</f>
        <v>-116047.24999999999</v>
      </c>
    </row>
    <row r="4" spans="1:30" ht="15.75" customHeight="1" x14ac:dyDescent="0.25">
      <c r="A4" s="11"/>
      <c r="B4" s="11"/>
      <c r="C4" s="11"/>
      <c r="D4" s="12">
        <v>45658</v>
      </c>
      <c r="E4" s="2">
        <v>2</v>
      </c>
      <c r="F4" s="13">
        <f t="shared" ref="F4:F12" si="1">111050*1.0225</f>
        <v>113548.625</v>
      </c>
      <c r="G4" s="2">
        <v>0</v>
      </c>
      <c r="H4" s="2">
        <v>0</v>
      </c>
      <c r="I4" s="13">
        <f t="shared" si="0"/>
        <v>-113548.625</v>
      </c>
    </row>
    <row r="5" spans="1:30" ht="15.75" customHeight="1" x14ac:dyDescent="0.25">
      <c r="A5" s="11"/>
      <c r="B5" s="11"/>
      <c r="C5" s="11"/>
      <c r="D5" s="12">
        <v>46023</v>
      </c>
      <c r="E5" s="2">
        <v>3</v>
      </c>
      <c r="F5" s="13">
        <f t="shared" si="1"/>
        <v>113548.625</v>
      </c>
      <c r="G5" s="2">
        <v>0</v>
      </c>
      <c r="H5" s="2">
        <v>0</v>
      </c>
      <c r="I5" s="13">
        <f t="shared" si="0"/>
        <v>-113548.625</v>
      </c>
    </row>
    <row r="6" spans="1:30" ht="15.75" customHeight="1" x14ac:dyDescent="0.25">
      <c r="A6" s="11"/>
      <c r="B6" s="11"/>
      <c r="C6" s="11"/>
      <c r="D6" s="12">
        <v>46388</v>
      </c>
      <c r="E6" s="2">
        <v>4</v>
      </c>
      <c r="F6" s="13">
        <f t="shared" si="1"/>
        <v>113548.625</v>
      </c>
      <c r="G6" s="2">
        <v>0</v>
      </c>
      <c r="H6" s="2">
        <v>0</v>
      </c>
      <c r="I6" s="13">
        <f t="shared" si="0"/>
        <v>-113548.625</v>
      </c>
    </row>
    <row r="7" spans="1:30" ht="15.75" customHeight="1" x14ac:dyDescent="0.25">
      <c r="A7" s="11"/>
      <c r="B7" s="11"/>
      <c r="C7" s="11"/>
      <c r="D7" s="12">
        <v>46753</v>
      </c>
      <c r="E7" s="2">
        <v>5</v>
      </c>
      <c r="F7" s="13">
        <f t="shared" si="1"/>
        <v>113548.625</v>
      </c>
      <c r="G7" s="2">
        <v>0</v>
      </c>
      <c r="H7" s="2">
        <v>0</v>
      </c>
      <c r="I7" s="13">
        <f t="shared" si="0"/>
        <v>-113548.625</v>
      </c>
    </row>
    <row r="8" spans="1:30" ht="15.75" customHeight="1" x14ac:dyDescent="0.25">
      <c r="A8" s="11"/>
      <c r="B8" s="11"/>
      <c r="C8" s="11"/>
      <c r="D8" s="12">
        <v>47119</v>
      </c>
      <c r="E8" s="2">
        <v>6</v>
      </c>
      <c r="F8" s="13">
        <f t="shared" si="1"/>
        <v>113548.625</v>
      </c>
      <c r="G8" s="2">
        <v>0</v>
      </c>
      <c r="H8" s="2">
        <v>0</v>
      </c>
      <c r="I8" s="13">
        <f t="shared" si="0"/>
        <v>-113548.625</v>
      </c>
    </row>
    <row r="9" spans="1:30" ht="15.75" customHeight="1" x14ac:dyDescent="0.25">
      <c r="A9" s="11"/>
      <c r="B9" s="11"/>
      <c r="C9" s="11"/>
      <c r="D9" s="12">
        <v>47484</v>
      </c>
      <c r="E9" s="2">
        <v>7</v>
      </c>
      <c r="F9" s="13">
        <f t="shared" si="1"/>
        <v>113548.625</v>
      </c>
      <c r="G9" s="2">
        <v>0</v>
      </c>
      <c r="H9" s="2">
        <v>0</v>
      </c>
      <c r="I9" s="13">
        <f t="shared" si="0"/>
        <v>-113548.625</v>
      </c>
    </row>
    <row r="10" spans="1:30" ht="15.75" customHeight="1" x14ac:dyDescent="0.25">
      <c r="A10" s="11"/>
      <c r="B10" s="11"/>
      <c r="C10" s="11"/>
      <c r="D10" s="12">
        <v>47849</v>
      </c>
      <c r="E10" s="2">
        <v>8</v>
      </c>
      <c r="F10" s="13">
        <f t="shared" si="1"/>
        <v>113548.625</v>
      </c>
      <c r="G10" s="2">
        <v>0</v>
      </c>
      <c r="H10" s="2">
        <v>0</v>
      </c>
      <c r="I10" s="13">
        <f t="shared" si="0"/>
        <v>-113548.625</v>
      </c>
    </row>
    <row r="11" spans="1:30" ht="15.75" customHeight="1" x14ac:dyDescent="0.25">
      <c r="A11" s="11"/>
      <c r="B11" s="11"/>
      <c r="C11" s="11"/>
      <c r="D11" s="12">
        <v>48214</v>
      </c>
      <c r="E11" s="2">
        <v>9</v>
      </c>
      <c r="F11" s="13">
        <f t="shared" si="1"/>
        <v>113548.625</v>
      </c>
      <c r="G11" s="2">
        <v>0</v>
      </c>
      <c r="H11" s="2">
        <v>0</v>
      </c>
      <c r="I11" s="13">
        <f t="shared" si="0"/>
        <v>-113548.625</v>
      </c>
    </row>
    <row r="12" spans="1:30" ht="15.75" customHeight="1" x14ac:dyDescent="0.25">
      <c r="A12" s="11"/>
      <c r="B12" s="11"/>
      <c r="C12" s="11"/>
      <c r="D12" s="12">
        <v>48580</v>
      </c>
      <c r="E12" s="2">
        <v>10</v>
      </c>
      <c r="F12" s="13">
        <f t="shared" si="1"/>
        <v>113548.625</v>
      </c>
      <c r="G12" s="2">
        <v>0</v>
      </c>
      <c r="H12" s="2">
        <v>0</v>
      </c>
      <c r="I12" s="13">
        <f t="shared" si="0"/>
        <v>-113548.625</v>
      </c>
    </row>
    <row r="13" spans="1:30" ht="15.75" customHeight="1" x14ac:dyDescent="0.25">
      <c r="A13" s="11"/>
      <c r="B13" s="11"/>
      <c r="C13" s="11"/>
      <c r="D13" s="12">
        <v>48945</v>
      </c>
      <c r="E13" s="2">
        <v>11</v>
      </c>
      <c r="F13" s="2">
        <v>0</v>
      </c>
      <c r="G13" s="2">
        <v>0</v>
      </c>
      <c r="H13" s="2">
        <v>0</v>
      </c>
      <c r="I13" s="2">
        <f t="shared" si="0"/>
        <v>0</v>
      </c>
    </row>
    <row r="14" spans="1:30" ht="15.75" customHeight="1" x14ac:dyDescent="0.25">
      <c r="A14" s="11"/>
      <c r="B14" s="11"/>
      <c r="C14" s="11"/>
      <c r="D14" s="12">
        <v>49310</v>
      </c>
      <c r="E14" s="2">
        <v>12</v>
      </c>
      <c r="F14" s="2">
        <v>0</v>
      </c>
      <c r="G14" s="2">
        <v>0</v>
      </c>
      <c r="H14" s="2">
        <v>0</v>
      </c>
      <c r="I14" s="2">
        <f t="shared" si="0"/>
        <v>0</v>
      </c>
    </row>
    <row r="15" spans="1:30" ht="15.75" customHeight="1" x14ac:dyDescent="0.25">
      <c r="A15" s="11"/>
      <c r="B15" s="11"/>
      <c r="C15" s="11"/>
      <c r="D15" s="12">
        <v>49675</v>
      </c>
      <c r="E15" s="2">
        <v>13</v>
      </c>
      <c r="F15" s="2">
        <v>0</v>
      </c>
      <c r="G15" s="2">
        <v>100000</v>
      </c>
      <c r="H15" s="2">
        <v>0</v>
      </c>
      <c r="I15" s="2">
        <f t="shared" si="0"/>
        <v>100000</v>
      </c>
    </row>
    <row r="16" spans="1:30" ht="15.75" customHeight="1" x14ac:dyDescent="0.25">
      <c r="A16" s="11"/>
      <c r="B16" s="11"/>
      <c r="C16" s="11"/>
      <c r="D16" s="12">
        <v>50041</v>
      </c>
      <c r="E16" s="2">
        <v>14</v>
      </c>
      <c r="F16" s="2">
        <v>0</v>
      </c>
      <c r="G16" s="2">
        <v>100000</v>
      </c>
      <c r="H16" s="2">
        <v>0</v>
      </c>
      <c r="I16" s="2">
        <f t="shared" si="0"/>
        <v>100000</v>
      </c>
    </row>
    <row r="17" spans="1:9" ht="15.75" customHeight="1" x14ac:dyDescent="0.25">
      <c r="A17" s="11"/>
      <c r="B17" s="11"/>
      <c r="C17" s="11"/>
      <c r="D17" s="12">
        <v>50406</v>
      </c>
      <c r="E17" s="2">
        <v>15</v>
      </c>
      <c r="F17" s="2">
        <v>0</v>
      </c>
      <c r="G17" s="2">
        <v>100000</v>
      </c>
      <c r="H17" s="2">
        <v>0</v>
      </c>
      <c r="I17" s="2">
        <f t="shared" si="0"/>
        <v>100000</v>
      </c>
    </row>
    <row r="18" spans="1:9" ht="15.75" customHeight="1" x14ac:dyDescent="0.25">
      <c r="A18" s="11"/>
      <c r="B18" s="11"/>
      <c r="C18" s="11"/>
      <c r="D18" s="12">
        <v>50771</v>
      </c>
      <c r="E18" s="2">
        <v>16</v>
      </c>
      <c r="F18" s="2">
        <v>0</v>
      </c>
      <c r="G18" s="2">
        <v>100000</v>
      </c>
      <c r="H18" s="2">
        <v>0</v>
      </c>
      <c r="I18" s="2">
        <f t="shared" si="0"/>
        <v>100000</v>
      </c>
    </row>
    <row r="19" spans="1:9" ht="15.75" customHeight="1" x14ac:dyDescent="0.25">
      <c r="A19" s="11"/>
      <c r="B19" s="11"/>
      <c r="C19" s="11"/>
      <c r="D19" s="12">
        <v>51136</v>
      </c>
      <c r="E19" s="2">
        <v>17</v>
      </c>
      <c r="F19" s="2">
        <v>0</v>
      </c>
      <c r="G19" s="2">
        <v>100000</v>
      </c>
      <c r="H19" s="2">
        <v>0</v>
      </c>
      <c r="I19" s="2">
        <f t="shared" si="0"/>
        <v>100000</v>
      </c>
    </row>
    <row r="20" spans="1:9" ht="15.75" customHeight="1" x14ac:dyDescent="0.25">
      <c r="A20" s="11"/>
      <c r="B20" s="11"/>
      <c r="C20" s="11"/>
      <c r="D20" s="12">
        <v>51502</v>
      </c>
      <c r="E20" s="2">
        <v>18</v>
      </c>
      <c r="F20" s="2">
        <v>0</v>
      </c>
      <c r="G20" s="2">
        <v>100000</v>
      </c>
      <c r="H20" s="2">
        <v>0</v>
      </c>
      <c r="I20" s="2">
        <f t="shared" si="0"/>
        <v>100000</v>
      </c>
    </row>
    <row r="21" spans="1:9" ht="15.75" customHeight="1" x14ac:dyDescent="0.25">
      <c r="A21" s="11"/>
      <c r="B21" s="11"/>
      <c r="C21" s="11"/>
      <c r="D21" s="12">
        <v>51867</v>
      </c>
      <c r="E21" s="2">
        <v>19</v>
      </c>
      <c r="F21" s="2">
        <v>0</v>
      </c>
      <c r="G21" s="2">
        <v>100000</v>
      </c>
      <c r="H21" s="2">
        <v>0</v>
      </c>
      <c r="I21" s="2">
        <f t="shared" si="0"/>
        <v>100000</v>
      </c>
    </row>
    <row r="22" spans="1:9" ht="15.75" customHeight="1" x14ac:dyDescent="0.25">
      <c r="A22" s="11"/>
      <c r="B22" s="11"/>
      <c r="C22" s="11"/>
      <c r="D22" s="12">
        <v>52232</v>
      </c>
      <c r="E22" s="2">
        <v>20</v>
      </c>
      <c r="F22" s="2">
        <v>0</v>
      </c>
      <c r="G22" s="2">
        <v>100000</v>
      </c>
      <c r="H22" s="2">
        <v>0</v>
      </c>
      <c r="I22" s="2">
        <f t="shared" si="0"/>
        <v>100000</v>
      </c>
    </row>
    <row r="23" spans="1:9" ht="12.5" x14ac:dyDescent="0.25">
      <c r="A23" s="11"/>
      <c r="B23" s="11"/>
      <c r="C23" s="11"/>
      <c r="D23" s="12">
        <v>52597</v>
      </c>
      <c r="E23" s="2">
        <v>21</v>
      </c>
      <c r="F23" s="2">
        <v>0</v>
      </c>
      <c r="G23" s="2">
        <v>100000</v>
      </c>
      <c r="H23" s="2">
        <v>0</v>
      </c>
      <c r="I23" s="2">
        <f t="shared" si="0"/>
        <v>100000</v>
      </c>
    </row>
    <row r="24" spans="1:9" ht="12.5" x14ac:dyDescent="0.25">
      <c r="A24" s="11"/>
      <c r="B24" s="11"/>
      <c r="C24" s="11"/>
      <c r="D24" s="12">
        <v>52963</v>
      </c>
      <c r="E24" s="2">
        <v>22</v>
      </c>
      <c r="F24" s="2">
        <v>0</v>
      </c>
      <c r="G24" s="2">
        <v>100000</v>
      </c>
      <c r="H24" s="2">
        <v>0</v>
      </c>
      <c r="I24" s="2">
        <f t="shared" si="0"/>
        <v>100000</v>
      </c>
    </row>
    <row r="25" spans="1:9" ht="12.5" x14ac:dyDescent="0.25">
      <c r="A25" s="11"/>
      <c r="B25" s="11"/>
      <c r="C25" s="11"/>
      <c r="D25" s="12">
        <v>53328</v>
      </c>
      <c r="E25" s="2">
        <v>23</v>
      </c>
      <c r="F25" s="2">
        <v>0</v>
      </c>
      <c r="G25" s="2">
        <v>100000</v>
      </c>
      <c r="H25" s="2">
        <v>0</v>
      </c>
      <c r="I25" s="2">
        <f t="shared" si="0"/>
        <v>100000</v>
      </c>
    </row>
    <row r="26" spans="1:9" ht="12.5" x14ac:dyDescent="0.25">
      <c r="A26" s="11"/>
      <c r="B26" s="11"/>
      <c r="C26" s="11"/>
      <c r="D26" s="12">
        <v>53693</v>
      </c>
      <c r="E26" s="2">
        <v>24</v>
      </c>
      <c r="F26" s="2">
        <v>0</v>
      </c>
      <c r="G26" s="2">
        <v>100000</v>
      </c>
      <c r="H26" s="2">
        <v>0</v>
      </c>
      <c r="I26" s="2">
        <f t="shared" si="0"/>
        <v>100000</v>
      </c>
    </row>
    <row r="27" spans="1:9" ht="12.5" x14ac:dyDescent="0.25">
      <c r="A27" s="11"/>
      <c r="B27" s="11"/>
      <c r="C27" s="11"/>
      <c r="D27" s="12">
        <v>54058</v>
      </c>
      <c r="E27" s="2">
        <v>25</v>
      </c>
      <c r="F27" s="2">
        <v>0</v>
      </c>
      <c r="G27" s="2">
        <v>100000</v>
      </c>
      <c r="H27" s="2">
        <v>0</v>
      </c>
      <c r="I27" s="2">
        <f t="shared" si="0"/>
        <v>100000</v>
      </c>
    </row>
    <row r="28" spans="1:9" ht="12.5" x14ac:dyDescent="0.25">
      <c r="A28" s="11"/>
      <c r="B28" s="11"/>
      <c r="C28" s="11"/>
      <c r="D28" s="12">
        <v>54424</v>
      </c>
      <c r="E28" s="2">
        <v>26</v>
      </c>
      <c r="F28" s="2">
        <v>0</v>
      </c>
      <c r="G28" s="2">
        <v>100000</v>
      </c>
      <c r="H28" s="2">
        <v>0</v>
      </c>
      <c r="I28" s="2">
        <f t="shared" si="0"/>
        <v>100000</v>
      </c>
    </row>
    <row r="29" spans="1:9" ht="12.5" x14ac:dyDescent="0.25">
      <c r="A29" s="11"/>
      <c r="B29" s="11"/>
      <c r="C29" s="11"/>
      <c r="D29" s="12">
        <v>54789</v>
      </c>
      <c r="E29" s="2">
        <v>27</v>
      </c>
      <c r="F29" s="2">
        <v>0</v>
      </c>
      <c r="G29" s="2">
        <v>100000</v>
      </c>
      <c r="H29" s="2">
        <v>0</v>
      </c>
      <c r="I29" s="2">
        <f t="shared" si="0"/>
        <v>100000</v>
      </c>
    </row>
    <row r="30" spans="1:9" ht="12.5" x14ac:dyDescent="0.25">
      <c r="A30" s="11"/>
      <c r="B30" s="11"/>
      <c r="C30" s="11"/>
      <c r="D30" s="12">
        <v>55154</v>
      </c>
      <c r="E30" s="2">
        <v>28</v>
      </c>
      <c r="F30" s="2">
        <v>0</v>
      </c>
      <c r="G30" s="2">
        <v>100000</v>
      </c>
      <c r="H30" s="2">
        <v>0</v>
      </c>
      <c r="I30" s="2">
        <f t="shared" si="0"/>
        <v>100000</v>
      </c>
    </row>
    <row r="31" spans="1:9" ht="12.5" x14ac:dyDescent="0.25">
      <c r="A31" s="11"/>
      <c r="B31" s="11"/>
      <c r="C31" s="11"/>
      <c r="D31" s="12">
        <v>55519</v>
      </c>
      <c r="E31" s="2">
        <v>29</v>
      </c>
      <c r="F31" s="2">
        <v>0</v>
      </c>
      <c r="G31" s="2">
        <v>100000</v>
      </c>
      <c r="H31" s="2">
        <v>0</v>
      </c>
      <c r="I31" s="2">
        <f t="shared" si="0"/>
        <v>100000</v>
      </c>
    </row>
    <row r="32" spans="1:9" ht="12.5" x14ac:dyDescent="0.25">
      <c r="A32" s="11"/>
      <c r="B32" s="11"/>
      <c r="C32" s="11"/>
      <c r="D32" s="12">
        <v>55885</v>
      </c>
      <c r="E32" s="2">
        <v>30</v>
      </c>
      <c r="F32" s="2">
        <v>0</v>
      </c>
      <c r="G32" s="2">
        <v>100000</v>
      </c>
      <c r="H32" s="2">
        <v>0</v>
      </c>
      <c r="I32" s="2">
        <f t="shared" si="0"/>
        <v>100000</v>
      </c>
    </row>
    <row r="33" spans="1:9" ht="12.5" x14ac:dyDescent="0.25">
      <c r="A33" s="11"/>
      <c r="B33" s="11"/>
      <c r="C33" s="11"/>
      <c r="D33" s="12">
        <v>56250</v>
      </c>
      <c r="E33" s="2">
        <v>31</v>
      </c>
      <c r="F33" s="2">
        <v>0</v>
      </c>
      <c r="G33" s="2">
        <v>100000</v>
      </c>
      <c r="H33" s="2">
        <v>0</v>
      </c>
      <c r="I33" s="2">
        <f t="shared" si="0"/>
        <v>100000</v>
      </c>
    </row>
    <row r="34" spans="1:9" ht="12.5" x14ac:dyDescent="0.25">
      <c r="A34" s="11"/>
      <c r="B34" s="11"/>
      <c r="C34" s="11"/>
      <c r="D34" s="12">
        <v>56615</v>
      </c>
      <c r="E34" s="2">
        <v>32</v>
      </c>
      <c r="F34" s="2">
        <v>0</v>
      </c>
      <c r="G34" s="2">
        <v>100000</v>
      </c>
      <c r="H34" s="2">
        <v>0</v>
      </c>
      <c r="I34" s="2">
        <f t="shared" si="0"/>
        <v>100000</v>
      </c>
    </row>
    <row r="35" spans="1:9" ht="12.5" x14ac:dyDescent="0.25">
      <c r="A35" s="11"/>
      <c r="B35" s="11"/>
      <c r="C35" s="11"/>
      <c r="D35" s="12">
        <v>56980</v>
      </c>
      <c r="E35" s="2">
        <v>33</v>
      </c>
      <c r="F35" s="2">
        <v>0</v>
      </c>
      <c r="G35" s="2">
        <v>100000</v>
      </c>
      <c r="H35" s="2">
        <v>0</v>
      </c>
      <c r="I35" s="2">
        <f t="shared" si="0"/>
        <v>100000</v>
      </c>
    </row>
    <row r="36" spans="1:9" ht="12.5" x14ac:dyDescent="0.25">
      <c r="A36" s="11"/>
      <c r="B36" s="11"/>
      <c r="C36" s="11"/>
      <c r="D36" s="12">
        <v>57346</v>
      </c>
      <c r="E36" s="2">
        <v>34</v>
      </c>
      <c r="F36" s="2">
        <v>0</v>
      </c>
      <c r="G36" s="2">
        <v>100000</v>
      </c>
      <c r="H36" s="2">
        <v>0</v>
      </c>
      <c r="I36" s="2">
        <f t="shared" si="0"/>
        <v>100000</v>
      </c>
    </row>
    <row r="37" spans="1:9" ht="12.5" x14ac:dyDescent="0.25">
      <c r="A37" s="11"/>
      <c r="B37" s="11"/>
      <c r="C37" s="11"/>
      <c r="D37" s="12">
        <v>57711</v>
      </c>
      <c r="E37" s="2">
        <v>35</v>
      </c>
      <c r="F37" s="2">
        <v>0</v>
      </c>
      <c r="G37" s="2">
        <v>100000</v>
      </c>
      <c r="H37" s="2">
        <v>0</v>
      </c>
      <c r="I37" s="2">
        <f t="shared" si="0"/>
        <v>100000</v>
      </c>
    </row>
    <row r="38" spans="1:9" ht="12.5" x14ac:dyDescent="0.25">
      <c r="A38" s="11"/>
      <c r="B38" s="11"/>
      <c r="C38" s="11"/>
      <c r="D38" s="12">
        <v>58076</v>
      </c>
      <c r="E38" s="2">
        <v>36</v>
      </c>
      <c r="F38" s="2">
        <v>0</v>
      </c>
      <c r="G38" s="2">
        <v>100000</v>
      </c>
      <c r="H38" s="2">
        <v>0</v>
      </c>
      <c r="I38" s="2">
        <f t="shared" si="0"/>
        <v>100000</v>
      </c>
    </row>
    <row r="39" spans="1:9" ht="12.5" x14ac:dyDescent="0.25">
      <c r="A39" s="11"/>
      <c r="B39" s="11"/>
      <c r="C39" s="11"/>
      <c r="D39" s="12">
        <v>58441</v>
      </c>
      <c r="E39" s="2">
        <v>37</v>
      </c>
      <c r="F39" s="2">
        <v>0</v>
      </c>
      <c r="G39" s="2">
        <v>100000</v>
      </c>
      <c r="H39" s="2">
        <v>0</v>
      </c>
      <c r="I39" s="2">
        <f t="shared" si="0"/>
        <v>100000</v>
      </c>
    </row>
    <row r="40" spans="1:9" ht="12.5" x14ac:dyDescent="0.25">
      <c r="A40" s="11"/>
      <c r="B40" s="11"/>
      <c r="C40" s="11"/>
      <c r="D40" s="12">
        <v>58807</v>
      </c>
      <c r="E40" s="2">
        <v>38</v>
      </c>
      <c r="F40" s="2">
        <v>0</v>
      </c>
      <c r="G40" s="2">
        <v>100000</v>
      </c>
      <c r="H40" s="2">
        <v>0</v>
      </c>
      <c r="I40" s="2">
        <f t="shared" si="0"/>
        <v>100000</v>
      </c>
    </row>
    <row r="41" spans="1:9" ht="12.5" x14ac:dyDescent="0.25">
      <c r="A41" s="11"/>
      <c r="B41" s="11"/>
      <c r="C41" s="11"/>
      <c r="D41" s="12">
        <v>59172</v>
      </c>
      <c r="E41" s="2">
        <v>39</v>
      </c>
      <c r="F41" s="2">
        <v>0</v>
      </c>
      <c r="G41" s="2">
        <v>100000</v>
      </c>
      <c r="H41" s="2">
        <v>0</v>
      </c>
      <c r="I41" s="2">
        <f t="shared" si="0"/>
        <v>100000</v>
      </c>
    </row>
    <row r="42" spans="1:9" ht="12.5" x14ac:dyDescent="0.25">
      <c r="A42" s="11"/>
      <c r="B42" s="11"/>
      <c r="C42" s="11"/>
      <c r="D42" s="12">
        <v>59537</v>
      </c>
      <c r="E42" s="2">
        <v>40</v>
      </c>
      <c r="F42" s="2">
        <v>0</v>
      </c>
      <c r="G42" s="2">
        <v>100000</v>
      </c>
      <c r="H42" s="2">
        <v>0</v>
      </c>
      <c r="I42" s="2">
        <f t="shared" si="0"/>
        <v>100000</v>
      </c>
    </row>
    <row r="43" spans="1:9" ht="12.5" x14ac:dyDescent="0.25">
      <c r="A43" s="11"/>
      <c r="B43" s="11"/>
      <c r="C43" s="11"/>
      <c r="D43" s="12">
        <v>59902</v>
      </c>
      <c r="E43" s="2">
        <v>41</v>
      </c>
      <c r="F43" s="2">
        <v>0</v>
      </c>
      <c r="G43" s="2">
        <v>100000</v>
      </c>
      <c r="H43" s="2">
        <v>0</v>
      </c>
      <c r="I43" s="2">
        <f t="shared" si="0"/>
        <v>100000</v>
      </c>
    </row>
    <row r="44" spans="1:9" ht="12.5" x14ac:dyDescent="0.25">
      <c r="A44" s="11"/>
      <c r="B44" s="11"/>
      <c r="C44" s="11"/>
      <c r="D44" s="12">
        <v>60268</v>
      </c>
      <c r="E44" s="2">
        <v>42</v>
      </c>
      <c r="F44" s="2">
        <v>0</v>
      </c>
      <c r="G44" s="2">
        <v>100000</v>
      </c>
      <c r="H44" s="2">
        <v>0</v>
      </c>
      <c r="I44" s="2">
        <f t="shared" si="0"/>
        <v>100000</v>
      </c>
    </row>
    <row r="45" spans="1:9" ht="12.5" x14ac:dyDescent="0.25">
      <c r="A45" s="11"/>
      <c r="B45" s="11"/>
      <c r="C45" s="11"/>
      <c r="D45" s="12">
        <v>60633</v>
      </c>
      <c r="E45" s="2">
        <v>43</v>
      </c>
      <c r="F45" s="2">
        <v>0</v>
      </c>
      <c r="G45" s="2">
        <v>100000</v>
      </c>
      <c r="H45" s="2">
        <v>0</v>
      </c>
      <c r="I45" s="2">
        <f t="shared" si="0"/>
        <v>100000</v>
      </c>
    </row>
    <row r="46" spans="1:9" ht="12.5" x14ac:dyDescent="0.25">
      <c r="A46" s="11"/>
      <c r="B46" s="11"/>
      <c r="C46" s="11"/>
      <c r="D46" s="12">
        <v>60998</v>
      </c>
      <c r="E46" s="2">
        <v>44</v>
      </c>
      <c r="F46" s="2">
        <v>0</v>
      </c>
      <c r="G46" s="2">
        <v>100000</v>
      </c>
      <c r="H46" s="2">
        <v>0</v>
      </c>
      <c r="I46" s="2">
        <f t="shared" si="0"/>
        <v>100000</v>
      </c>
    </row>
    <row r="47" spans="1:9" ht="12.5" x14ac:dyDescent="0.25">
      <c r="A47" s="11"/>
      <c r="B47" s="11"/>
      <c r="C47" s="11"/>
      <c r="D47" s="12">
        <v>61363</v>
      </c>
      <c r="E47" s="2">
        <v>45</v>
      </c>
      <c r="F47" s="2">
        <v>0</v>
      </c>
      <c r="G47" s="2">
        <v>100000</v>
      </c>
      <c r="H47" s="2">
        <v>0</v>
      </c>
      <c r="I47" s="2">
        <f t="shared" si="0"/>
        <v>100000</v>
      </c>
    </row>
    <row r="48" spans="1:9" ht="12.5" x14ac:dyDescent="0.25">
      <c r="A48" s="11"/>
      <c r="B48" s="11"/>
      <c r="C48" s="11"/>
      <c r="D48" s="12">
        <v>61729</v>
      </c>
      <c r="E48" s="2">
        <v>46</v>
      </c>
      <c r="F48" s="2">
        <v>0</v>
      </c>
      <c r="G48" s="2">
        <v>100000</v>
      </c>
      <c r="H48" s="2">
        <v>0</v>
      </c>
      <c r="I48" s="2">
        <f t="shared" si="0"/>
        <v>100000</v>
      </c>
    </row>
    <row r="49" spans="1:9" ht="12.5" x14ac:dyDescent="0.25">
      <c r="A49" s="11"/>
      <c r="B49" s="11"/>
      <c r="C49" s="11"/>
      <c r="D49" s="12">
        <v>62094</v>
      </c>
      <c r="E49" s="2">
        <v>47</v>
      </c>
      <c r="F49" s="2">
        <v>0</v>
      </c>
      <c r="G49" s="2">
        <v>100000</v>
      </c>
      <c r="H49" s="2">
        <v>0</v>
      </c>
      <c r="I49" s="2">
        <f t="shared" si="0"/>
        <v>100000</v>
      </c>
    </row>
    <row r="50" spans="1:9" ht="12.5" x14ac:dyDescent="0.25">
      <c r="A50" s="11"/>
      <c r="B50" s="11"/>
      <c r="C50" s="11"/>
      <c r="D50" s="12">
        <v>62459</v>
      </c>
      <c r="E50" s="2">
        <v>48</v>
      </c>
      <c r="F50" s="2">
        <v>0</v>
      </c>
      <c r="G50" s="2">
        <v>100000</v>
      </c>
      <c r="H50" s="2">
        <v>0</v>
      </c>
      <c r="I50" s="2">
        <f t="shared" si="0"/>
        <v>100000</v>
      </c>
    </row>
    <row r="51" spans="1:9" ht="12.5" x14ac:dyDescent="0.25">
      <c r="A51" s="11"/>
      <c r="B51" s="11"/>
      <c r="C51" s="11"/>
      <c r="D51" s="12">
        <v>62824</v>
      </c>
      <c r="E51" s="2">
        <v>49</v>
      </c>
      <c r="F51" s="2">
        <v>0</v>
      </c>
      <c r="G51" s="2">
        <v>100000</v>
      </c>
      <c r="H51" s="2">
        <v>0</v>
      </c>
      <c r="I51" s="2">
        <f t="shared" si="0"/>
        <v>100000</v>
      </c>
    </row>
    <row r="52" spans="1:9" ht="12.5" x14ac:dyDescent="0.25">
      <c r="A52" s="11"/>
      <c r="B52" s="11"/>
      <c r="C52" s="11"/>
      <c r="D52" s="12">
        <v>63190</v>
      </c>
      <c r="E52" s="2">
        <v>50</v>
      </c>
      <c r="F52" s="2">
        <v>0</v>
      </c>
      <c r="G52" s="2">
        <v>100000</v>
      </c>
      <c r="H52" s="2">
        <v>0</v>
      </c>
      <c r="I52" s="2">
        <f t="shared" si="0"/>
        <v>100000</v>
      </c>
    </row>
    <row r="53" spans="1:9" ht="12.5" x14ac:dyDescent="0.25">
      <c r="A53" s="11"/>
      <c r="B53" s="11"/>
      <c r="C53" s="11"/>
      <c r="D53" s="12">
        <v>63555</v>
      </c>
      <c r="E53" s="2">
        <v>51</v>
      </c>
      <c r="F53" s="2">
        <v>0</v>
      </c>
      <c r="G53" s="2">
        <v>100000</v>
      </c>
      <c r="H53" s="2">
        <v>0</v>
      </c>
      <c r="I53" s="2">
        <f t="shared" si="0"/>
        <v>100000</v>
      </c>
    </row>
    <row r="54" spans="1:9" ht="12.5" x14ac:dyDescent="0.25">
      <c r="A54" s="11"/>
      <c r="B54" s="11"/>
      <c r="C54" s="11"/>
      <c r="D54" s="12">
        <v>63920</v>
      </c>
      <c r="E54" s="2">
        <v>52</v>
      </c>
      <c r="F54" s="2">
        <v>0</v>
      </c>
      <c r="G54" s="2">
        <v>100000</v>
      </c>
      <c r="H54" s="2">
        <v>0</v>
      </c>
      <c r="I54" s="2">
        <f t="shared" si="0"/>
        <v>100000</v>
      </c>
    </row>
    <row r="55" spans="1:9" ht="12.5" x14ac:dyDescent="0.25">
      <c r="A55" s="11"/>
      <c r="B55" s="11"/>
      <c r="C55" s="11"/>
      <c r="D55" s="12">
        <v>64285</v>
      </c>
      <c r="E55" s="2">
        <v>53</v>
      </c>
      <c r="F55" s="2">
        <v>0</v>
      </c>
      <c r="G55" s="2">
        <v>100000</v>
      </c>
      <c r="H55" s="2">
        <v>0</v>
      </c>
      <c r="I55" s="2">
        <f t="shared" si="0"/>
        <v>100000</v>
      </c>
    </row>
    <row r="56" spans="1:9" ht="12.5" x14ac:dyDescent="0.25">
      <c r="A56" s="11"/>
      <c r="B56" s="11"/>
      <c r="C56" s="11"/>
      <c r="D56" s="12">
        <v>64651</v>
      </c>
      <c r="E56" s="2">
        <v>54</v>
      </c>
      <c r="F56" s="2">
        <v>0</v>
      </c>
      <c r="G56" s="2">
        <v>100000</v>
      </c>
      <c r="H56" s="2">
        <v>0</v>
      </c>
      <c r="I56" s="2">
        <f t="shared" si="0"/>
        <v>100000</v>
      </c>
    </row>
    <row r="57" spans="1:9" ht="12.5" x14ac:dyDescent="0.25">
      <c r="A57" s="11"/>
      <c r="B57" s="11"/>
      <c r="C57" s="11"/>
      <c r="D57" s="12">
        <v>65016</v>
      </c>
      <c r="E57" s="2">
        <v>55</v>
      </c>
      <c r="F57" s="2">
        <v>0</v>
      </c>
      <c r="G57" s="2">
        <v>100000</v>
      </c>
      <c r="H57" s="2">
        <v>0</v>
      </c>
      <c r="I57" s="2">
        <f t="shared" si="0"/>
        <v>100000</v>
      </c>
    </row>
    <row r="58" spans="1:9" ht="12.5" x14ac:dyDescent="0.25">
      <c r="A58" s="11"/>
      <c r="B58" s="11"/>
      <c r="C58" s="11"/>
      <c r="D58" s="12">
        <v>65381</v>
      </c>
      <c r="E58" s="2">
        <v>56</v>
      </c>
      <c r="F58" s="2">
        <v>0</v>
      </c>
      <c r="G58" s="2">
        <v>100000</v>
      </c>
      <c r="H58" s="2">
        <v>0</v>
      </c>
      <c r="I58" s="2">
        <f t="shared" si="0"/>
        <v>100000</v>
      </c>
    </row>
    <row r="59" spans="1:9" ht="12.5" x14ac:dyDescent="0.25">
      <c r="A59" s="11"/>
      <c r="B59" s="11"/>
      <c r="C59" s="11"/>
      <c r="D59" s="12">
        <v>65746</v>
      </c>
      <c r="E59" s="2">
        <v>57</v>
      </c>
      <c r="F59" s="2">
        <v>0</v>
      </c>
      <c r="G59" s="2">
        <v>100000</v>
      </c>
      <c r="H59" s="2">
        <v>0</v>
      </c>
      <c r="I59" s="2">
        <f t="shared" si="0"/>
        <v>100000</v>
      </c>
    </row>
    <row r="60" spans="1:9" ht="12.5" x14ac:dyDescent="0.25">
      <c r="A60" s="11"/>
      <c r="B60" s="11"/>
      <c r="C60" s="11"/>
      <c r="D60" s="12">
        <v>66112</v>
      </c>
      <c r="E60" s="2">
        <v>58</v>
      </c>
      <c r="F60" s="2">
        <v>0</v>
      </c>
      <c r="G60" s="2">
        <v>100000</v>
      </c>
      <c r="H60" s="2">
        <v>0</v>
      </c>
      <c r="I60" s="2">
        <f t="shared" si="0"/>
        <v>100000</v>
      </c>
    </row>
    <row r="61" spans="1:9" ht="12.5" x14ac:dyDescent="0.25">
      <c r="A61" s="11"/>
      <c r="B61" s="11"/>
      <c r="C61" s="11"/>
      <c r="D61" s="12">
        <v>66477</v>
      </c>
      <c r="E61" s="2">
        <v>59</v>
      </c>
      <c r="F61" s="2">
        <v>0</v>
      </c>
      <c r="G61" s="2">
        <v>100000</v>
      </c>
      <c r="H61" s="2">
        <v>0</v>
      </c>
      <c r="I61" s="2">
        <f t="shared" si="0"/>
        <v>100000</v>
      </c>
    </row>
    <row r="62" spans="1:9" ht="12.5" x14ac:dyDescent="0.25">
      <c r="A62" s="11"/>
      <c r="B62" s="11"/>
      <c r="C62" s="11"/>
      <c r="D62" s="12">
        <v>66842</v>
      </c>
      <c r="E62" s="2">
        <v>60</v>
      </c>
      <c r="F62" s="2">
        <v>0</v>
      </c>
      <c r="G62" s="2">
        <v>100000</v>
      </c>
      <c r="H62" s="2">
        <v>0</v>
      </c>
      <c r="I62" s="2">
        <f t="shared" si="0"/>
        <v>100000</v>
      </c>
    </row>
    <row r="63" spans="1:9" ht="12.5" x14ac:dyDescent="0.25">
      <c r="A63" s="11"/>
      <c r="B63" s="11"/>
      <c r="C63" s="11"/>
      <c r="D63" s="12">
        <v>67207</v>
      </c>
      <c r="E63" s="2">
        <v>61</v>
      </c>
      <c r="F63" s="2">
        <v>0</v>
      </c>
      <c r="G63" s="2">
        <v>100000</v>
      </c>
      <c r="H63" s="2">
        <v>0</v>
      </c>
      <c r="I63" s="2">
        <f t="shared" si="0"/>
        <v>100000</v>
      </c>
    </row>
    <row r="64" spans="1:9" ht="12.5" x14ac:dyDescent="0.25">
      <c r="A64" s="11"/>
      <c r="B64" s="11"/>
      <c r="C64" s="11"/>
      <c r="D64" s="12">
        <v>67573</v>
      </c>
      <c r="E64" s="2">
        <v>62</v>
      </c>
      <c r="F64" s="2">
        <v>0</v>
      </c>
      <c r="G64" s="2">
        <v>100000</v>
      </c>
      <c r="H64" s="2">
        <v>0</v>
      </c>
      <c r="I64" s="2">
        <f t="shared" si="0"/>
        <v>100000</v>
      </c>
    </row>
    <row r="65" spans="1:9" ht="12.5" x14ac:dyDescent="0.25">
      <c r="A65" s="11"/>
      <c r="B65" s="11"/>
      <c r="C65" s="11"/>
      <c r="D65" s="12">
        <v>67938</v>
      </c>
      <c r="E65" s="2">
        <v>63</v>
      </c>
      <c r="F65" s="2">
        <v>0</v>
      </c>
      <c r="G65" s="2">
        <v>100000</v>
      </c>
      <c r="H65" s="2">
        <v>0</v>
      </c>
      <c r="I65" s="2">
        <f t="shared" si="0"/>
        <v>100000</v>
      </c>
    </row>
    <row r="66" spans="1:9" ht="12.5" x14ac:dyDescent="0.25">
      <c r="A66" s="11"/>
      <c r="B66" s="11"/>
      <c r="C66" s="11"/>
      <c r="D66" s="12">
        <v>68303</v>
      </c>
      <c r="E66" s="2">
        <v>64</v>
      </c>
      <c r="F66" s="2">
        <v>0</v>
      </c>
      <c r="G66" s="2">
        <v>100000</v>
      </c>
      <c r="H66" s="2">
        <v>0</v>
      </c>
      <c r="I66" s="2">
        <f t="shared" si="0"/>
        <v>100000</v>
      </c>
    </row>
    <row r="67" spans="1:9" ht="12.5" x14ac:dyDescent="0.25">
      <c r="A67" s="11"/>
      <c r="B67" s="11"/>
      <c r="C67" s="11"/>
      <c r="D67" s="12">
        <v>68668</v>
      </c>
      <c r="E67" s="2">
        <v>65</v>
      </c>
      <c r="F67" s="2">
        <v>0</v>
      </c>
      <c r="G67" s="2">
        <v>100000</v>
      </c>
      <c r="H67" s="2">
        <v>1400000</v>
      </c>
      <c r="I67" s="2">
        <f t="shared" si="0"/>
        <v>1500000</v>
      </c>
    </row>
    <row r="68" spans="1:9" ht="12.5" x14ac:dyDescent="0.25">
      <c r="A68" s="11"/>
      <c r="B68" s="11"/>
      <c r="C68" s="11"/>
      <c r="D68" s="11"/>
    </row>
    <row r="69" spans="1:9" ht="12.5" x14ac:dyDescent="0.25">
      <c r="A69" s="11"/>
      <c r="B69" s="11"/>
      <c r="C69" s="11"/>
      <c r="D69" s="11"/>
    </row>
    <row r="70" spans="1:9" ht="12.5" x14ac:dyDescent="0.25">
      <c r="A70" s="11"/>
      <c r="B70" s="11"/>
      <c r="C70" s="11"/>
      <c r="D70" s="11"/>
    </row>
    <row r="71" spans="1:9" ht="12.5" x14ac:dyDescent="0.25">
      <c r="A71" s="11"/>
      <c r="B71" s="11"/>
      <c r="C71" s="11"/>
      <c r="D71" s="11"/>
    </row>
    <row r="72" spans="1:9" ht="12.5" x14ac:dyDescent="0.25">
      <c r="A72" s="11"/>
      <c r="B72" s="11"/>
      <c r="C72" s="11"/>
      <c r="D72" s="11"/>
    </row>
    <row r="73" spans="1:9" ht="12.5" x14ac:dyDescent="0.25">
      <c r="A73" s="11"/>
      <c r="B73" s="11"/>
      <c r="C73" s="11"/>
      <c r="D73" s="11"/>
    </row>
    <row r="74" spans="1:9" ht="12.5" x14ac:dyDescent="0.25">
      <c r="A74" s="11"/>
      <c r="B74" s="11"/>
      <c r="C74" s="11"/>
      <c r="D74" s="11"/>
    </row>
    <row r="75" spans="1:9" ht="12.5" x14ac:dyDescent="0.25">
      <c r="A75" s="11"/>
      <c r="B75" s="11"/>
      <c r="C75" s="11"/>
      <c r="D75" s="11"/>
    </row>
    <row r="76" spans="1:9" ht="12.5" x14ac:dyDescent="0.25">
      <c r="A76" s="11"/>
      <c r="B76" s="11"/>
      <c r="C76" s="11"/>
      <c r="D76" s="11"/>
    </row>
    <row r="77" spans="1:9" ht="12.5" x14ac:dyDescent="0.25">
      <c r="A77" s="11"/>
      <c r="B77" s="11"/>
      <c r="C77" s="11"/>
      <c r="D77" s="11"/>
    </row>
    <row r="78" spans="1:9" ht="12.5" x14ac:dyDescent="0.25">
      <c r="A78" s="11"/>
      <c r="B78" s="11"/>
      <c r="C78" s="11"/>
      <c r="D78" s="11"/>
    </row>
    <row r="79" spans="1:9" ht="12.5" x14ac:dyDescent="0.25">
      <c r="A79" s="11"/>
      <c r="B79" s="11"/>
      <c r="C79" s="11"/>
      <c r="D79" s="11"/>
    </row>
    <row r="80" spans="1:9" ht="12.5" x14ac:dyDescent="0.25">
      <c r="A80" s="11"/>
      <c r="B80" s="11"/>
      <c r="C80" s="11"/>
      <c r="D80" s="11"/>
    </row>
    <row r="81" spans="1:4" ht="12.5" x14ac:dyDescent="0.25">
      <c r="A81" s="11"/>
      <c r="B81" s="11"/>
      <c r="C81" s="11"/>
      <c r="D81" s="11"/>
    </row>
    <row r="82" spans="1:4" ht="12.5" x14ac:dyDescent="0.25">
      <c r="A82" s="11"/>
      <c r="B82" s="11"/>
      <c r="C82" s="11"/>
      <c r="D82" s="11"/>
    </row>
    <row r="83" spans="1:4" ht="12.5" x14ac:dyDescent="0.25">
      <c r="A83" s="11"/>
      <c r="B83" s="11"/>
      <c r="C83" s="11"/>
      <c r="D83" s="11"/>
    </row>
    <row r="84" spans="1:4" ht="12.5" x14ac:dyDescent="0.25">
      <c r="A84" s="11"/>
      <c r="B84" s="11"/>
      <c r="C84" s="11"/>
      <c r="D84" s="11"/>
    </row>
    <row r="85" spans="1:4" ht="12.5" x14ac:dyDescent="0.25">
      <c r="A85" s="11"/>
      <c r="B85" s="11"/>
      <c r="C85" s="11"/>
      <c r="D85" s="11"/>
    </row>
    <row r="86" spans="1:4" ht="12.5" x14ac:dyDescent="0.25">
      <c r="A86" s="11"/>
      <c r="B86" s="11"/>
      <c r="C86" s="11"/>
      <c r="D86" s="11"/>
    </row>
    <row r="87" spans="1:4" ht="12.5" x14ac:dyDescent="0.25">
      <c r="A87" s="11"/>
      <c r="B87" s="11"/>
      <c r="C87" s="11"/>
      <c r="D87" s="11"/>
    </row>
    <row r="88" spans="1:4" ht="12.5" x14ac:dyDescent="0.25">
      <c r="A88" s="11"/>
      <c r="B88" s="11"/>
      <c r="C88" s="11"/>
      <c r="D88" s="11"/>
    </row>
    <row r="89" spans="1:4" ht="12.5" x14ac:dyDescent="0.25">
      <c r="A89" s="11"/>
      <c r="B89" s="11"/>
      <c r="C89" s="11"/>
      <c r="D89" s="11"/>
    </row>
    <row r="90" spans="1:4" ht="12.5" x14ac:dyDescent="0.25">
      <c r="A90" s="11"/>
      <c r="B90" s="11"/>
      <c r="C90" s="11"/>
      <c r="D9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E1001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2.6328125" defaultRowHeight="15.75" customHeight="1" x14ac:dyDescent="0.25"/>
  <cols>
    <col min="1" max="1" width="26.7265625" customWidth="1"/>
  </cols>
  <sheetData>
    <row r="1" spans="1:31" ht="13" x14ac:dyDescent="0.3">
      <c r="A1" s="4" t="s">
        <v>5</v>
      </c>
      <c r="B1" s="4"/>
      <c r="C1" s="4"/>
      <c r="F1" s="5"/>
      <c r="G1" s="5"/>
      <c r="H1" s="14"/>
      <c r="K1" s="5"/>
      <c r="L1" s="6"/>
      <c r="M1" s="7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8" x14ac:dyDescent="0.3">
      <c r="A2" s="6" t="s">
        <v>24</v>
      </c>
      <c r="B2" s="5"/>
      <c r="C2" s="5"/>
      <c r="D2" s="8" t="s">
        <v>17</v>
      </c>
      <c r="E2" s="8" t="s">
        <v>18</v>
      </c>
      <c r="F2" s="8" t="s">
        <v>19</v>
      </c>
      <c r="G2" s="8" t="s">
        <v>25</v>
      </c>
      <c r="H2" s="15" t="s">
        <v>26</v>
      </c>
      <c r="I2" s="8" t="s">
        <v>21</v>
      </c>
      <c r="J2" s="8" t="s">
        <v>22</v>
      </c>
      <c r="K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15.75" customHeight="1" x14ac:dyDescent="0.25">
      <c r="A3" s="2" t="s">
        <v>27</v>
      </c>
      <c r="B3" s="16">
        <v>5.5E-2</v>
      </c>
      <c r="C3" s="11"/>
      <c r="D3" s="12">
        <v>45292</v>
      </c>
      <c r="E3" s="2">
        <v>1</v>
      </c>
      <c r="F3" s="2">
        <f>86850*1.045</f>
        <v>90758.25</v>
      </c>
      <c r="G3" s="2">
        <v>0</v>
      </c>
      <c r="H3" s="13">
        <v>0</v>
      </c>
      <c r="I3" s="2">
        <v>0</v>
      </c>
      <c r="J3" s="2">
        <f t="shared" ref="J3:J66" si="0">I3-F3</f>
        <v>-90758.25</v>
      </c>
    </row>
    <row r="4" spans="1:31" ht="13" x14ac:dyDescent="0.3">
      <c r="A4" s="9" t="s">
        <v>23</v>
      </c>
      <c r="B4" s="10">
        <f>XIRR(J3:J67,D3:D67)</f>
        <v>5.6764927506446836E-2</v>
      </c>
      <c r="C4" s="11"/>
      <c r="D4" s="12">
        <v>45658</v>
      </c>
      <c r="E4" s="2">
        <v>2</v>
      </c>
      <c r="F4" s="13">
        <f t="shared" ref="F4:F14" si="1">86850*1.0225</f>
        <v>88804.125</v>
      </c>
      <c r="G4" s="2">
        <v>0</v>
      </c>
      <c r="H4" s="13">
        <f t="shared" ref="H4:H67" si="2">H3*(1+$B$3)+G4</f>
        <v>0</v>
      </c>
      <c r="I4" s="2">
        <v>0</v>
      </c>
      <c r="J4" s="13">
        <f t="shared" si="0"/>
        <v>-88804.125</v>
      </c>
    </row>
    <row r="5" spans="1:31" ht="15.75" customHeight="1" x14ac:dyDescent="0.25">
      <c r="A5" s="11"/>
      <c r="B5" s="11"/>
      <c r="C5" s="11"/>
      <c r="D5" s="12">
        <v>46023</v>
      </c>
      <c r="E5" s="2">
        <v>3</v>
      </c>
      <c r="F5" s="13">
        <f t="shared" si="1"/>
        <v>88804.125</v>
      </c>
      <c r="G5" s="2">
        <v>0</v>
      </c>
      <c r="H5" s="13">
        <f t="shared" si="2"/>
        <v>0</v>
      </c>
      <c r="I5" s="2">
        <v>0</v>
      </c>
      <c r="J5" s="13">
        <f t="shared" si="0"/>
        <v>-88804.125</v>
      </c>
    </row>
    <row r="6" spans="1:31" ht="15.75" customHeight="1" x14ac:dyDescent="0.25">
      <c r="A6" s="11"/>
      <c r="B6" s="11"/>
      <c r="C6" s="11"/>
      <c r="D6" s="12">
        <v>46388</v>
      </c>
      <c r="E6" s="2">
        <v>4</v>
      </c>
      <c r="F6" s="13">
        <f t="shared" si="1"/>
        <v>88804.125</v>
      </c>
      <c r="G6" s="2">
        <v>0</v>
      </c>
      <c r="H6" s="13">
        <f t="shared" si="2"/>
        <v>0</v>
      </c>
      <c r="I6" s="2">
        <v>0</v>
      </c>
      <c r="J6" s="13">
        <f t="shared" si="0"/>
        <v>-88804.125</v>
      </c>
    </row>
    <row r="7" spans="1:31" ht="15.75" customHeight="1" x14ac:dyDescent="0.25">
      <c r="A7" s="11"/>
      <c r="B7" s="11"/>
      <c r="C7" s="11"/>
      <c r="D7" s="12">
        <v>46753</v>
      </c>
      <c r="E7" s="2">
        <v>5</v>
      </c>
      <c r="F7" s="13">
        <f t="shared" si="1"/>
        <v>88804.125</v>
      </c>
      <c r="G7" s="2">
        <v>0</v>
      </c>
      <c r="H7" s="13">
        <f t="shared" si="2"/>
        <v>0</v>
      </c>
      <c r="I7" s="2">
        <v>0</v>
      </c>
      <c r="J7" s="13">
        <f t="shared" si="0"/>
        <v>-88804.125</v>
      </c>
    </row>
    <row r="8" spans="1:31" ht="15.75" customHeight="1" x14ac:dyDescent="0.25">
      <c r="A8" s="11"/>
      <c r="B8" s="11"/>
      <c r="C8" s="11"/>
      <c r="D8" s="12">
        <v>47119</v>
      </c>
      <c r="E8" s="2">
        <v>6</v>
      </c>
      <c r="F8" s="13">
        <f t="shared" si="1"/>
        <v>88804.125</v>
      </c>
      <c r="G8" s="2">
        <v>0</v>
      </c>
      <c r="H8" s="13">
        <f t="shared" si="2"/>
        <v>0</v>
      </c>
      <c r="I8" s="2">
        <v>0</v>
      </c>
      <c r="J8" s="13">
        <f t="shared" si="0"/>
        <v>-88804.125</v>
      </c>
    </row>
    <row r="9" spans="1:31" ht="15.75" customHeight="1" x14ac:dyDescent="0.25">
      <c r="A9" s="11"/>
      <c r="B9" s="11"/>
      <c r="C9" s="11"/>
      <c r="D9" s="12">
        <v>47484</v>
      </c>
      <c r="E9" s="2">
        <v>7</v>
      </c>
      <c r="F9" s="13">
        <f t="shared" si="1"/>
        <v>88804.125</v>
      </c>
      <c r="G9" s="2">
        <v>0</v>
      </c>
      <c r="H9" s="13">
        <f t="shared" si="2"/>
        <v>0</v>
      </c>
      <c r="I9" s="2">
        <v>0</v>
      </c>
      <c r="J9" s="13">
        <f t="shared" si="0"/>
        <v>-88804.125</v>
      </c>
    </row>
    <row r="10" spans="1:31" ht="15.75" customHeight="1" x14ac:dyDescent="0.25">
      <c r="A10" s="11"/>
      <c r="B10" s="11"/>
      <c r="C10" s="11"/>
      <c r="D10" s="12">
        <v>47849</v>
      </c>
      <c r="E10" s="2">
        <v>8</v>
      </c>
      <c r="F10" s="13">
        <f t="shared" si="1"/>
        <v>88804.125</v>
      </c>
      <c r="G10" s="2">
        <v>0</v>
      </c>
      <c r="H10" s="13">
        <f t="shared" si="2"/>
        <v>0</v>
      </c>
      <c r="I10" s="2">
        <v>0</v>
      </c>
      <c r="J10" s="13">
        <f t="shared" si="0"/>
        <v>-88804.125</v>
      </c>
    </row>
    <row r="11" spans="1:31" ht="15.75" customHeight="1" x14ac:dyDescent="0.25">
      <c r="A11" s="11"/>
      <c r="B11" s="11"/>
      <c r="C11" s="11"/>
      <c r="D11" s="12">
        <v>48214</v>
      </c>
      <c r="E11" s="2">
        <v>9</v>
      </c>
      <c r="F11" s="13">
        <f t="shared" si="1"/>
        <v>88804.125</v>
      </c>
      <c r="G11" s="2">
        <v>0</v>
      </c>
      <c r="H11" s="13">
        <f t="shared" si="2"/>
        <v>0</v>
      </c>
      <c r="I11" s="2">
        <v>0</v>
      </c>
      <c r="J11" s="13">
        <f t="shared" si="0"/>
        <v>-88804.125</v>
      </c>
    </row>
    <row r="12" spans="1:31" ht="15.75" customHeight="1" x14ac:dyDescent="0.25">
      <c r="A12" s="11"/>
      <c r="B12" s="11"/>
      <c r="C12" s="11"/>
      <c r="D12" s="12">
        <v>48580</v>
      </c>
      <c r="E12" s="2">
        <v>10</v>
      </c>
      <c r="F12" s="13">
        <f t="shared" si="1"/>
        <v>88804.125</v>
      </c>
      <c r="G12" s="2">
        <v>0</v>
      </c>
      <c r="H12" s="13">
        <f t="shared" si="2"/>
        <v>0</v>
      </c>
      <c r="I12" s="2">
        <v>0</v>
      </c>
      <c r="J12" s="13">
        <f t="shared" si="0"/>
        <v>-88804.125</v>
      </c>
    </row>
    <row r="13" spans="1:31" ht="15.75" customHeight="1" x14ac:dyDescent="0.25">
      <c r="A13" s="11"/>
      <c r="B13" s="11"/>
      <c r="C13" s="11"/>
      <c r="D13" s="12">
        <v>48945</v>
      </c>
      <c r="E13" s="2">
        <v>11</v>
      </c>
      <c r="F13" s="13">
        <f t="shared" si="1"/>
        <v>88804.125</v>
      </c>
      <c r="G13" s="2">
        <v>0</v>
      </c>
      <c r="H13" s="13">
        <f t="shared" si="2"/>
        <v>0</v>
      </c>
      <c r="I13" s="2">
        <v>0</v>
      </c>
      <c r="J13" s="13">
        <f t="shared" si="0"/>
        <v>-88804.125</v>
      </c>
    </row>
    <row r="14" spans="1:31" ht="15.75" customHeight="1" x14ac:dyDescent="0.25">
      <c r="A14" s="11"/>
      <c r="B14" s="11"/>
      <c r="C14" s="11"/>
      <c r="D14" s="12">
        <v>49310</v>
      </c>
      <c r="E14" s="2">
        <v>12</v>
      </c>
      <c r="F14" s="13">
        <f t="shared" si="1"/>
        <v>88804.125</v>
      </c>
      <c r="G14" s="2">
        <v>0</v>
      </c>
      <c r="H14" s="13">
        <f t="shared" si="2"/>
        <v>0</v>
      </c>
      <c r="I14" s="2">
        <v>0</v>
      </c>
      <c r="J14" s="13">
        <f t="shared" si="0"/>
        <v>-88804.125</v>
      </c>
    </row>
    <row r="15" spans="1:31" ht="15.75" customHeight="1" x14ac:dyDescent="0.25">
      <c r="A15" s="11"/>
      <c r="B15" s="11"/>
      <c r="C15" s="11"/>
      <c r="D15" s="12">
        <v>49675</v>
      </c>
      <c r="E15" s="2">
        <v>13</v>
      </c>
      <c r="F15" s="2">
        <v>0</v>
      </c>
      <c r="G15" s="2">
        <v>0</v>
      </c>
      <c r="H15" s="13">
        <f t="shared" si="2"/>
        <v>0</v>
      </c>
      <c r="I15" s="2">
        <v>0</v>
      </c>
      <c r="J15" s="2">
        <f t="shared" si="0"/>
        <v>0</v>
      </c>
    </row>
    <row r="16" spans="1:31" ht="15.75" customHeight="1" x14ac:dyDescent="0.25">
      <c r="A16" s="11"/>
      <c r="B16" s="11"/>
      <c r="C16" s="11"/>
      <c r="D16" s="12">
        <v>50041</v>
      </c>
      <c r="E16" s="2">
        <v>14</v>
      </c>
      <c r="F16" s="2">
        <v>0</v>
      </c>
      <c r="G16" s="2">
        <v>0</v>
      </c>
      <c r="H16" s="13">
        <f t="shared" si="2"/>
        <v>0</v>
      </c>
      <c r="I16" s="2">
        <v>0</v>
      </c>
      <c r="J16" s="2">
        <f t="shared" si="0"/>
        <v>0</v>
      </c>
    </row>
    <row r="17" spans="1:10" ht="15.75" customHeight="1" x14ac:dyDescent="0.25">
      <c r="A17" s="11"/>
      <c r="B17" s="11"/>
      <c r="C17" s="11"/>
      <c r="D17" s="12">
        <v>50406</v>
      </c>
      <c r="E17" s="2">
        <v>15</v>
      </c>
      <c r="F17" s="2">
        <v>0</v>
      </c>
      <c r="G17" s="2">
        <v>100000</v>
      </c>
      <c r="H17" s="13">
        <f t="shared" si="2"/>
        <v>100000</v>
      </c>
      <c r="I17" s="2">
        <v>0</v>
      </c>
      <c r="J17" s="2">
        <f t="shared" si="0"/>
        <v>0</v>
      </c>
    </row>
    <row r="18" spans="1:10" ht="15.75" customHeight="1" x14ac:dyDescent="0.25">
      <c r="A18" s="11"/>
      <c r="B18" s="11"/>
      <c r="C18" s="11"/>
      <c r="D18" s="12">
        <v>50771</v>
      </c>
      <c r="E18" s="2">
        <v>16</v>
      </c>
      <c r="F18" s="2">
        <v>0</v>
      </c>
      <c r="G18" s="2">
        <v>100000</v>
      </c>
      <c r="H18" s="13">
        <f t="shared" si="2"/>
        <v>205500</v>
      </c>
      <c r="I18" s="2">
        <v>0</v>
      </c>
      <c r="J18" s="2">
        <f t="shared" si="0"/>
        <v>0</v>
      </c>
    </row>
    <row r="19" spans="1:10" ht="15.75" customHeight="1" x14ac:dyDescent="0.25">
      <c r="A19" s="11"/>
      <c r="B19" s="11"/>
      <c r="C19" s="11"/>
      <c r="D19" s="12">
        <v>51136</v>
      </c>
      <c r="E19" s="2">
        <v>17</v>
      </c>
      <c r="F19" s="2">
        <v>0</v>
      </c>
      <c r="G19" s="2">
        <v>100000</v>
      </c>
      <c r="H19" s="13">
        <f t="shared" si="2"/>
        <v>316802.5</v>
      </c>
      <c r="I19" s="2">
        <v>0</v>
      </c>
      <c r="J19" s="2">
        <f t="shared" si="0"/>
        <v>0</v>
      </c>
    </row>
    <row r="20" spans="1:10" ht="15.75" customHeight="1" x14ac:dyDescent="0.25">
      <c r="A20" s="11"/>
      <c r="B20" s="11"/>
      <c r="C20" s="11"/>
      <c r="D20" s="12">
        <v>51502</v>
      </c>
      <c r="E20" s="2">
        <v>18</v>
      </c>
      <c r="F20" s="2">
        <v>0</v>
      </c>
      <c r="G20" s="2">
        <v>100000</v>
      </c>
      <c r="H20" s="13">
        <f t="shared" si="2"/>
        <v>434226.63749999995</v>
      </c>
      <c r="I20" s="2">
        <v>0</v>
      </c>
      <c r="J20" s="2">
        <f t="shared" si="0"/>
        <v>0</v>
      </c>
    </row>
    <row r="21" spans="1:10" ht="15.75" customHeight="1" x14ac:dyDescent="0.25">
      <c r="A21" s="11"/>
      <c r="B21" s="11"/>
      <c r="C21" s="11"/>
      <c r="D21" s="12">
        <v>51867</v>
      </c>
      <c r="E21" s="2">
        <v>19</v>
      </c>
      <c r="F21" s="2">
        <v>0</v>
      </c>
      <c r="G21" s="2">
        <v>100000</v>
      </c>
      <c r="H21" s="13">
        <f t="shared" si="2"/>
        <v>558109.10256249993</v>
      </c>
      <c r="I21" s="2">
        <v>0</v>
      </c>
      <c r="J21" s="2">
        <f t="shared" si="0"/>
        <v>0</v>
      </c>
    </row>
    <row r="22" spans="1:10" ht="15.75" customHeight="1" x14ac:dyDescent="0.25">
      <c r="A22" s="11"/>
      <c r="B22" s="11"/>
      <c r="C22" s="11"/>
      <c r="D22" s="12">
        <v>52232</v>
      </c>
      <c r="E22" s="2">
        <v>20</v>
      </c>
      <c r="F22" s="2">
        <v>0</v>
      </c>
      <c r="G22" s="2">
        <v>100000</v>
      </c>
      <c r="H22" s="13">
        <f t="shared" si="2"/>
        <v>688805.10320343741</v>
      </c>
      <c r="I22" s="2">
        <v>0</v>
      </c>
      <c r="J22" s="2">
        <f t="shared" si="0"/>
        <v>0</v>
      </c>
    </row>
    <row r="23" spans="1:10" ht="12.5" x14ac:dyDescent="0.25">
      <c r="A23" s="11"/>
      <c r="B23" s="11"/>
      <c r="C23" s="11"/>
      <c r="D23" s="12">
        <v>52597</v>
      </c>
      <c r="E23" s="2">
        <v>21</v>
      </c>
      <c r="F23" s="2">
        <v>0</v>
      </c>
      <c r="G23" s="2">
        <v>100000</v>
      </c>
      <c r="H23" s="13">
        <f t="shared" si="2"/>
        <v>826689.3838796264</v>
      </c>
      <c r="I23" s="2">
        <v>0</v>
      </c>
      <c r="J23" s="2">
        <f t="shared" si="0"/>
        <v>0</v>
      </c>
    </row>
    <row r="24" spans="1:10" ht="12.5" x14ac:dyDescent="0.25">
      <c r="A24" s="11"/>
      <c r="B24" s="11"/>
      <c r="C24" s="11"/>
      <c r="D24" s="12">
        <v>52963</v>
      </c>
      <c r="E24" s="2">
        <v>22</v>
      </c>
      <c r="F24" s="2">
        <v>0</v>
      </c>
      <c r="G24" s="2">
        <v>100000</v>
      </c>
      <c r="H24" s="13">
        <f t="shared" si="2"/>
        <v>972157.29999300581</v>
      </c>
      <c r="I24" s="2">
        <v>0</v>
      </c>
      <c r="J24" s="2">
        <f t="shared" si="0"/>
        <v>0</v>
      </c>
    </row>
    <row r="25" spans="1:10" ht="12.5" x14ac:dyDescent="0.25">
      <c r="A25" s="11"/>
      <c r="B25" s="11"/>
      <c r="C25" s="11"/>
      <c r="D25" s="12">
        <v>53328</v>
      </c>
      <c r="E25" s="2">
        <v>23</v>
      </c>
      <c r="F25" s="2">
        <v>0</v>
      </c>
      <c r="G25" s="2">
        <v>100000</v>
      </c>
      <c r="H25" s="13">
        <f t="shared" si="2"/>
        <v>1125625.9514926211</v>
      </c>
      <c r="I25" s="2">
        <v>0</v>
      </c>
      <c r="J25" s="2">
        <f t="shared" si="0"/>
        <v>0</v>
      </c>
    </row>
    <row r="26" spans="1:10" ht="12.5" x14ac:dyDescent="0.25">
      <c r="A26" s="11"/>
      <c r="B26" s="11"/>
      <c r="C26" s="11"/>
      <c r="D26" s="12">
        <v>53693</v>
      </c>
      <c r="E26" s="2">
        <v>24</v>
      </c>
      <c r="F26" s="2">
        <v>0</v>
      </c>
      <c r="G26" s="2">
        <v>100000</v>
      </c>
      <c r="H26" s="13">
        <f t="shared" si="2"/>
        <v>1287535.3788247153</v>
      </c>
      <c r="I26" s="2">
        <v>0</v>
      </c>
      <c r="J26" s="2">
        <f t="shared" si="0"/>
        <v>0</v>
      </c>
    </row>
    <row r="27" spans="1:10" ht="12.5" x14ac:dyDescent="0.25">
      <c r="A27" s="11"/>
      <c r="B27" s="11"/>
      <c r="C27" s="11"/>
      <c r="D27" s="12">
        <v>54058</v>
      </c>
      <c r="E27" s="2">
        <v>25</v>
      </c>
      <c r="F27" s="2">
        <v>0</v>
      </c>
      <c r="G27" s="2">
        <v>100000</v>
      </c>
      <c r="H27" s="13">
        <f t="shared" si="2"/>
        <v>1458349.8246600744</v>
      </c>
      <c r="I27" s="2">
        <v>0</v>
      </c>
      <c r="J27" s="2">
        <f t="shared" si="0"/>
        <v>0</v>
      </c>
    </row>
    <row r="28" spans="1:10" ht="12.5" x14ac:dyDescent="0.25">
      <c r="A28" s="11"/>
      <c r="B28" s="11"/>
      <c r="C28" s="11"/>
      <c r="D28" s="12">
        <v>54424</v>
      </c>
      <c r="E28" s="2">
        <v>26</v>
      </c>
      <c r="F28" s="2">
        <v>0</v>
      </c>
      <c r="G28" s="2">
        <v>100000</v>
      </c>
      <c r="H28" s="13">
        <f t="shared" si="2"/>
        <v>1638559.0650163784</v>
      </c>
      <c r="I28" s="2">
        <v>0</v>
      </c>
      <c r="J28" s="2">
        <f t="shared" si="0"/>
        <v>0</v>
      </c>
    </row>
    <row r="29" spans="1:10" ht="12.5" x14ac:dyDescent="0.25">
      <c r="A29" s="11"/>
      <c r="B29" s="11"/>
      <c r="C29" s="11"/>
      <c r="D29" s="12">
        <v>54789</v>
      </c>
      <c r="E29" s="2">
        <v>27</v>
      </c>
      <c r="F29" s="2">
        <v>0</v>
      </c>
      <c r="G29" s="2">
        <v>100000</v>
      </c>
      <c r="H29" s="13">
        <f t="shared" si="2"/>
        <v>1828679.8135922791</v>
      </c>
      <c r="I29" s="2">
        <v>0</v>
      </c>
      <c r="J29" s="2">
        <f t="shared" si="0"/>
        <v>0</v>
      </c>
    </row>
    <row r="30" spans="1:10" ht="12.5" x14ac:dyDescent="0.25">
      <c r="A30" s="11"/>
      <c r="B30" s="11"/>
      <c r="C30" s="11"/>
      <c r="D30" s="12">
        <v>55154</v>
      </c>
      <c r="E30" s="2">
        <v>28</v>
      </c>
      <c r="F30" s="2">
        <v>0</v>
      </c>
      <c r="G30" s="2">
        <v>100000</v>
      </c>
      <c r="H30" s="13">
        <f t="shared" si="2"/>
        <v>2029257.2033398543</v>
      </c>
      <c r="I30" s="2">
        <v>0</v>
      </c>
      <c r="J30" s="2">
        <f t="shared" si="0"/>
        <v>0</v>
      </c>
    </row>
    <row r="31" spans="1:10" ht="12.5" x14ac:dyDescent="0.25">
      <c r="A31" s="11"/>
      <c r="B31" s="11"/>
      <c r="C31" s="11"/>
      <c r="D31" s="12">
        <v>55519</v>
      </c>
      <c r="E31" s="2">
        <v>29</v>
      </c>
      <c r="F31" s="2">
        <v>0</v>
      </c>
      <c r="G31" s="2">
        <v>100000</v>
      </c>
      <c r="H31" s="13">
        <f t="shared" si="2"/>
        <v>2240866.3495235462</v>
      </c>
      <c r="I31" s="2">
        <v>0</v>
      </c>
      <c r="J31" s="2">
        <f t="shared" si="0"/>
        <v>0</v>
      </c>
    </row>
    <row r="32" spans="1:10" ht="12.5" x14ac:dyDescent="0.25">
      <c r="A32" s="11"/>
      <c r="B32" s="11"/>
      <c r="C32" s="11"/>
      <c r="D32" s="12">
        <v>55885</v>
      </c>
      <c r="E32" s="2">
        <v>30</v>
      </c>
      <c r="F32" s="2">
        <v>0</v>
      </c>
      <c r="G32" s="2">
        <v>100000</v>
      </c>
      <c r="H32" s="13">
        <f t="shared" si="2"/>
        <v>2464113.9987473409</v>
      </c>
      <c r="I32" s="2">
        <v>0</v>
      </c>
      <c r="J32" s="2">
        <f t="shared" si="0"/>
        <v>0</v>
      </c>
    </row>
    <row r="33" spans="1:10" ht="12.5" x14ac:dyDescent="0.25">
      <c r="A33" s="11"/>
      <c r="B33" s="11"/>
      <c r="C33" s="11"/>
      <c r="D33" s="12">
        <v>56250</v>
      </c>
      <c r="E33" s="2">
        <v>31</v>
      </c>
      <c r="F33" s="2">
        <v>0</v>
      </c>
      <c r="G33" s="2">
        <v>100000</v>
      </c>
      <c r="H33" s="13">
        <f t="shared" si="2"/>
        <v>2699640.2686784444</v>
      </c>
      <c r="I33" s="2">
        <v>0</v>
      </c>
      <c r="J33" s="2">
        <f t="shared" si="0"/>
        <v>0</v>
      </c>
    </row>
    <row r="34" spans="1:10" ht="12.5" x14ac:dyDescent="0.25">
      <c r="A34" s="11"/>
      <c r="B34" s="11"/>
      <c r="C34" s="11"/>
      <c r="D34" s="12">
        <v>56615</v>
      </c>
      <c r="E34" s="2">
        <v>32</v>
      </c>
      <c r="F34" s="2">
        <v>0</v>
      </c>
      <c r="G34" s="2">
        <v>100000</v>
      </c>
      <c r="H34" s="13">
        <f t="shared" si="2"/>
        <v>2948120.4834557585</v>
      </c>
      <c r="I34" s="2">
        <v>0</v>
      </c>
      <c r="J34" s="2">
        <f t="shared" si="0"/>
        <v>0</v>
      </c>
    </row>
    <row r="35" spans="1:10" ht="12.5" x14ac:dyDescent="0.25">
      <c r="A35" s="11"/>
      <c r="B35" s="11"/>
      <c r="C35" s="11"/>
      <c r="D35" s="12">
        <v>56980</v>
      </c>
      <c r="E35" s="2">
        <v>33</v>
      </c>
      <c r="F35" s="2">
        <v>0</v>
      </c>
      <c r="G35" s="2">
        <v>100000</v>
      </c>
      <c r="H35" s="13">
        <f t="shared" si="2"/>
        <v>3210267.1100458251</v>
      </c>
      <c r="I35" s="2">
        <v>0</v>
      </c>
      <c r="J35" s="2">
        <f t="shared" si="0"/>
        <v>0</v>
      </c>
    </row>
    <row r="36" spans="1:10" ht="12.5" x14ac:dyDescent="0.25">
      <c r="A36" s="11"/>
      <c r="B36" s="11"/>
      <c r="C36" s="11"/>
      <c r="D36" s="12">
        <v>57346</v>
      </c>
      <c r="E36" s="2">
        <v>34</v>
      </c>
      <c r="F36" s="2">
        <v>0</v>
      </c>
      <c r="G36" s="2">
        <v>100000</v>
      </c>
      <c r="H36" s="13">
        <f t="shared" si="2"/>
        <v>3486831.8010983453</v>
      </c>
      <c r="I36" s="2">
        <v>0</v>
      </c>
      <c r="J36" s="2">
        <f t="shared" si="0"/>
        <v>0</v>
      </c>
    </row>
    <row r="37" spans="1:10" ht="12.5" x14ac:dyDescent="0.25">
      <c r="A37" s="11"/>
      <c r="B37" s="11"/>
      <c r="C37" s="11"/>
      <c r="D37" s="12">
        <v>57711</v>
      </c>
      <c r="E37" s="2">
        <v>35</v>
      </c>
      <c r="F37" s="2">
        <v>0</v>
      </c>
      <c r="G37" s="2">
        <v>100000</v>
      </c>
      <c r="H37" s="13">
        <f t="shared" si="2"/>
        <v>3778607.550158754</v>
      </c>
      <c r="I37" s="2">
        <v>0</v>
      </c>
      <c r="J37" s="2">
        <f t="shared" si="0"/>
        <v>0</v>
      </c>
    </row>
    <row r="38" spans="1:10" ht="12.5" x14ac:dyDescent="0.25">
      <c r="A38" s="11"/>
      <c r="B38" s="11"/>
      <c r="C38" s="11"/>
      <c r="D38" s="12">
        <v>58076</v>
      </c>
      <c r="E38" s="2">
        <v>36</v>
      </c>
      <c r="F38" s="2">
        <v>0</v>
      </c>
      <c r="G38" s="2">
        <v>100000</v>
      </c>
      <c r="H38" s="13">
        <f t="shared" si="2"/>
        <v>4086430.9654174852</v>
      </c>
      <c r="I38" s="2">
        <v>0</v>
      </c>
      <c r="J38" s="2">
        <f t="shared" si="0"/>
        <v>0</v>
      </c>
    </row>
    <row r="39" spans="1:10" ht="12.5" x14ac:dyDescent="0.25">
      <c r="A39" s="11"/>
      <c r="B39" s="11"/>
      <c r="C39" s="11"/>
      <c r="D39" s="12">
        <v>58441</v>
      </c>
      <c r="E39" s="2">
        <v>37</v>
      </c>
      <c r="F39" s="2">
        <v>0</v>
      </c>
      <c r="G39" s="2">
        <v>100000</v>
      </c>
      <c r="H39" s="13">
        <f t="shared" si="2"/>
        <v>4411184.6685154466</v>
      </c>
      <c r="I39" s="2">
        <v>0</v>
      </c>
      <c r="J39" s="2">
        <f t="shared" si="0"/>
        <v>0</v>
      </c>
    </row>
    <row r="40" spans="1:10" ht="12.5" x14ac:dyDescent="0.25">
      <c r="A40" s="11"/>
      <c r="B40" s="11"/>
      <c r="C40" s="11"/>
      <c r="D40" s="12">
        <v>58807</v>
      </c>
      <c r="E40" s="2">
        <v>38</v>
      </c>
      <c r="F40" s="2">
        <v>0</v>
      </c>
      <c r="G40" s="2">
        <v>100000</v>
      </c>
      <c r="H40" s="13">
        <f t="shared" si="2"/>
        <v>4753799.8252837956</v>
      </c>
      <c r="I40" s="2">
        <v>0</v>
      </c>
      <c r="J40" s="2">
        <f t="shared" si="0"/>
        <v>0</v>
      </c>
    </row>
    <row r="41" spans="1:10" ht="12.5" x14ac:dyDescent="0.25">
      <c r="A41" s="11"/>
      <c r="B41" s="11"/>
      <c r="C41" s="11"/>
      <c r="D41" s="12">
        <v>59172</v>
      </c>
      <c r="E41" s="2">
        <v>39</v>
      </c>
      <c r="F41" s="2">
        <v>0</v>
      </c>
      <c r="G41" s="2">
        <v>100000</v>
      </c>
      <c r="H41" s="13">
        <f t="shared" si="2"/>
        <v>5115258.8156744037</v>
      </c>
      <c r="I41" s="2">
        <v>0</v>
      </c>
      <c r="J41" s="2">
        <f t="shared" si="0"/>
        <v>0</v>
      </c>
    </row>
    <row r="42" spans="1:10" ht="12.5" x14ac:dyDescent="0.25">
      <c r="A42" s="11"/>
      <c r="B42" s="11"/>
      <c r="C42" s="11"/>
      <c r="D42" s="12">
        <v>59537</v>
      </c>
      <c r="E42" s="2">
        <v>40</v>
      </c>
      <c r="F42" s="2">
        <v>0</v>
      </c>
      <c r="G42" s="2">
        <v>100000</v>
      </c>
      <c r="H42" s="13">
        <f t="shared" si="2"/>
        <v>5496598.0505364956</v>
      </c>
      <c r="I42" s="2">
        <v>0</v>
      </c>
      <c r="J42" s="2">
        <f t="shared" si="0"/>
        <v>0</v>
      </c>
    </row>
    <row r="43" spans="1:10" ht="12.5" x14ac:dyDescent="0.25">
      <c r="A43" s="11"/>
      <c r="B43" s="11"/>
      <c r="C43" s="11"/>
      <c r="D43" s="12">
        <v>59902</v>
      </c>
      <c r="E43" s="2">
        <v>41</v>
      </c>
      <c r="F43" s="2">
        <v>0</v>
      </c>
      <c r="G43" s="2">
        <v>100000</v>
      </c>
      <c r="H43" s="13">
        <f t="shared" si="2"/>
        <v>5898910.9433160024</v>
      </c>
      <c r="I43" s="2">
        <v>0</v>
      </c>
      <c r="J43" s="2">
        <f t="shared" si="0"/>
        <v>0</v>
      </c>
    </row>
    <row r="44" spans="1:10" ht="12.5" x14ac:dyDescent="0.25">
      <c r="A44" s="11"/>
      <c r="B44" s="11"/>
      <c r="C44" s="11"/>
      <c r="D44" s="12">
        <v>60268</v>
      </c>
      <c r="E44" s="2">
        <v>42</v>
      </c>
      <c r="F44" s="2">
        <v>0</v>
      </c>
      <c r="G44" s="2">
        <v>100000</v>
      </c>
      <c r="H44" s="13">
        <f t="shared" si="2"/>
        <v>6323351.0451983819</v>
      </c>
      <c r="I44" s="2">
        <v>0</v>
      </c>
      <c r="J44" s="2">
        <f t="shared" si="0"/>
        <v>0</v>
      </c>
    </row>
    <row r="45" spans="1:10" ht="12.5" x14ac:dyDescent="0.25">
      <c r="A45" s="11"/>
      <c r="B45" s="11"/>
      <c r="C45" s="11"/>
      <c r="D45" s="12">
        <v>60633</v>
      </c>
      <c r="E45" s="2">
        <v>43</v>
      </c>
      <c r="F45" s="2">
        <v>0</v>
      </c>
      <c r="G45" s="2">
        <v>100000</v>
      </c>
      <c r="H45" s="13">
        <f t="shared" si="2"/>
        <v>6771135.3526842929</v>
      </c>
      <c r="I45" s="2">
        <v>0</v>
      </c>
      <c r="J45" s="2">
        <f t="shared" si="0"/>
        <v>0</v>
      </c>
    </row>
    <row r="46" spans="1:10" ht="12.5" x14ac:dyDescent="0.25">
      <c r="A46" s="11"/>
      <c r="B46" s="11"/>
      <c r="C46" s="11"/>
      <c r="D46" s="12">
        <v>60998</v>
      </c>
      <c r="E46" s="2">
        <v>44</v>
      </c>
      <c r="F46" s="2">
        <v>0</v>
      </c>
      <c r="G46" s="2">
        <v>100000</v>
      </c>
      <c r="H46" s="13">
        <f t="shared" si="2"/>
        <v>7243547.7970819287</v>
      </c>
      <c r="I46" s="2">
        <v>0</v>
      </c>
      <c r="J46" s="2">
        <f t="shared" si="0"/>
        <v>0</v>
      </c>
    </row>
    <row r="47" spans="1:10" ht="12.5" x14ac:dyDescent="0.25">
      <c r="A47" s="11"/>
      <c r="B47" s="11"/>
      <c r="C47" s="11"/>
      <c r="D47" s="12">
        <v>61363</v>
      </c>
      <c r="E47" s="2">
        <v>45</v>
      </c>
      <c r="F47" s="2">
        <v>0</v>
      </c>
      <c r="G47" s="2">
        <v>100000</v>
      </c>
      <c r="H47" s="13">
        <f t="shared" si="2"/>
        <v>7741942.9259214345</v>
      </c>
      <c r="I47" s="2">
        <v>0</v>
      </c>
      <c r="J47" s="2">
        <f t="shared" si="0"/>
        <v>0</v>
      </c>
    </row>
    <row r="48" spans="1:10" ht="12.5" x14ac:dyDescent="0.25">
      <c r="A48" s="11"/>
      <c r="B48" s="11"/>
      <c r="C48" s="11"/>
      <c r="D48" s="12">
        <v>61729</v>
      </c>
      <c r="E48" s="2">
        <v>46</v>
      </c>
      <c r="F48" s="2">
        <v>0</v>
      </c>
      <c r="G48" s="2">
        <v>100000</v>
      </c>
      <c r="H48" s="13">
        <f t="shared" si="2"/>
        <v>8267749.7868471127</v>
      </c>
      <c r="I48" s="2">
        <v>0</v>
      </c>
      <c r="J48" s="2">
        <f t="shared" si="0"/>
        <v>0</v>
      </c>
    </row>
    <row r="49" spans="1:10" ht="12.5" x14ac:dyDescent="0.25">
      <c r="A49" s="11"/>
      <c r="B49" s="11"/>
      <c r="C49" s="11"/>
      <c r="D49" s="12">
        <v>62094</v>
      </c>
      <c r="E49" s="2">
        <v>47</v>
      </c>
      <c r="F49" s="2">
        <v>0</v>
      </c>
      <c r="G49" s="2">
        <v>100000</v>
      </c>
      <c r="H49" s="13">
        <f t="shared" si="2"/>
        <v>8822476.0251237042</v>
      </c>
      <c r="I49" s="2">
        <v>0</v>
      </c>
      <c r="J49" s="2">
        <f t="shared" si="0"/>
        <v>0</v>
      </c>
    </row>
    <row r="50" spans="1:10" ht="12.5" x14ac:dyDescent="0.25">
      <c r="A50" s="11"/>
      <c r="B50" s="11"/>
      <c r="C50" s="11"/>
      <c r="D50" s="12">
        <v>62459</v>
      </c>
      <c r="E50" s="2">
        <v>48</v>
      </c>
      <c r="F50" s="2">
        <v>0</v>
      </c>
      <c r="G50" s="2">
        <v>100000</v>
      </c>
      <c r="H50" s="13">
        <f t="shared" si="2"/>
        <v>9407712.2065055072</v>
      </c>
      <c r="I50" s="2">
        <v>0</v>
      </c>
      <c r="J50" s="2">
        <f t="shared" si="0"/>
        <v>0</v>
      </c>
    </row>
    <row r="51" spans="1:10" ht="12.5" x14ac:dyDescent="0.25">
      <c r="A51" s="11"/>
      <c r="B51" s="11"/>
      <c r="C51" s="11"/>
      <c r="D51" s="12">
        <v>62824</v>
      </c>
      <c r="E51" s="2">
        <v>49</v>
      </c>
      <c r="F51" s="2">
        <v>0</v>
      </c>
      <c r="G51" s="2">
        <v>100000</v>
      </c>
      <c r="H51" s="13">
        <f t="shared" si="2"/>
        <v>10025136.37786331</v>
      </c>
      <c r="I51" s="2">
        <v>0</v>
      </c>
      <c r="J51" s="2">
        <f t="shared" si="0"/>
        <v>0</v>
      </c>
    </row>
    <row r="52" spans="1:10" ht="12.5" x14ac:dyDescent="0.25">
      <c r="A52" s="11"/>
      <c r="B52" s="11"/>
      <c r="C52" s="11"/>
      <c r="D52" s="12">
        <v>63190</v>
      </c>
      <c r="E52" s="2">
        <v>50</v>
      </c>
      <c r="F52" s="2">
        <v>0</v>
      </c>
      <c r="G52" s="2">
        <v>100000</v>
      </c>
      <c r="H52" s="13">
        <f t="shared" si="2"/>
        <v>10676518.878645793</v>
      </c>
      <c r="I52" s="2">
        <v>0</v>
      </c>
      <c r="J52" s="2">
        <f t="shared" si="0"/>
        <v>0</v>
      </c>
    </row>
    <row r="53" spans="1:10" ht="12.5" x14ac:dyDescent="0.25">
      <c r="A53" s="11"/>
      <c r="B53" s="11"/>
      <c r="C53" s="11"/>
      <c r="D53" s="12">
        <v>63555</v>
      </c>
      <c r="E53" s="2">
        <v>51</v>
      </c>
      <c r="F53" s="2">
        <v>0</v>
      </c>
      <c r="G53" s="2">
        <v>100000</v>
      </c>
      <c r="H53" s="13">
        <f t="shared" si="2"/>
        <v>11363727.416971311</v>
      </c>
      <c r="I53" s="2">
        <v>0</v>
      </c>
      <c r="J53" s="2">
        <f t="shared" si="0"/>
        <v>0</v>
      </c>
    </row>
    <row r="54" spans="1:10" ht="12.5" x14ac:dyDescent="0.25">
      <c r="A54" s="11"/>
      <c r="B54" s="11"/>
      <c r="C54" s="11"/>
      <c r="D54" s="12">
        <v>63920</v>
      </c>
      <c r="E54" s="2">
        <v>52</v>
      </c>
      <c r="F54" s="2">
        <v>0</v>
      </c>
      <c r="G54" s="2">
        <v>100000</v>
      </c>
      <c r="H54" s="13">
        <f t="shared" si="2"/>
        <v>12088732.424904732</v>
      </c>
      <c r="I54" s="2">
        <v>0</v>
      </c>
      <c r="J54" s="2">
        <f t="shared" si="0"/>
        <v>0</v>
      </c>
    </row>
    <row r="55" spans="1:10" ht="12.5" x14ac:dyDescent="0.25">
      <c r="A55" s="11"/>
      <c r="B55" s="11"/>
      <c r="C55" s="11"/>
      <c r="D55" s="12">
        <v>64285</v>
      </c>
      <c r="E55" s="2">
        <v>53</v>
      </c>
      <c r="F55" s="2">
        <v>0</v>
      </c>
      <c r="G55" s="2">
        <v>100000</v>
      </c>
      <c r="H55" s="13">
        <f t="shared" si="2"/>
        <v>12853612.708274491</v>
      </c>
      <c r="I55" s="2">
        <v>0</v>
      </c>
      <c r="J55" s="2">
        <f t="shared" si="0"/>
        <v>0</v>
      </c>
    </row>
    <row r="56" spans="1:10" ht="12.5" x14ac:dyDescent="0.25">
      <c r="A56" s="11"/>
      <c r="B56" s="11"/>
      <c r="C56" s="11"/>
      <c r="D56" s="12">
        <v>64651</v>
      </c>
      <c r="E56" s="2">
        <v>54</v>
      </c>
      <c r="F56" s="2">
        <v>0</v>
      </c>
      <c r="G56" s="2">
        <v>100000</v>
      </c>
      <c r="H56" s="13">
        <f t="shared" si="2"/>
        <v>13660561.407229587</v>
      </c>
      <c r="I56" s="2">
        <v>0</v>
      </c>
      <c r="J56" s="2">
        <f t="shared" si="0"/>
        <v>0</v>
      </c>
    </row>
    <row r="57" spans="1:10" ht="12.5" x14ac:dyDescent="0.25">
      <c r="A57" s="11"/>
      <c r="B57" s="11"/>
      <c r="C57" s="11"/>
      <c r="D57" s="12">
        <v>65016</v>
      </c>
      <c r="E57" s="2">
        <v>55</v>
      </c>
      <c r="F57" s="2">
        <v>0</v>
      </c>
      <c r="G57" s="2">
        <v>100000</v>
      </c>
      <c r="H57" s="13">
        <f t="shared" si="2"/>
        <v>14511892.284627214</v>
      </c>
      <c r="I57" s="2">
        <v>0</v>
      </c>
      <c r="J57" s="2">
        <f t="shared" si="0"/>
        <v>0</v>
      </c>
    </row>
    <row r="58" spans="1:10" ht="12.5" x14ac:dyDescent="0.25">
      <c r="A58" s="11"/>
      <c r="B58" s="11"/>
      <c r="C58" s="11"/>
      <c r="D58" s="12">
        <v>65381</v>
      </c>
      <c r="E58" s="2">
        <v>56</v>
      </c>
      <c r="F58" s="2">
        <v>0</v>
      </c>
      <c r="G58" s="2">
        <v>100000</v>
      </c>
      <c r="H58" s="13">
        <f t="shared" si="2"/>
        <v>15410046.36028171</v>
      </c>
      <c r="I58" s="2">
        <v>0</v>
      </c>
      <c r="J58" s="2">
        <f t="shared" si="0"/>
        <v>0</v>
      </c>
    </row>
    <row r="59" spans="1:10" ht="12.5" x14ac:dyDescent="0.25">
      <c r="A59" s="11"/>
      <c r="B59" s="11"/>
      <c r="C59" s="11"/>
      <c r="D59" s="12">
        <v>65746</v>
      </c>
      <c r="E59" s="2">
        <v>57</v>
      </c>
      <c r="F59" s="2">
        <v>0</v>
      </c>
      <c r="G59" s="2">
        <v>100000</v>
      </c>
      <c r="H59" s="13">
        <f t="shared" si="2"/>
        <v>16357598.910097202</v>
      </c>
      <c r="I59" s="2">
        <v>0</v>
      </c>
      <c r="J59" s="2">
        <f t="shared" si="0"/>
        <v>0</v>
      </c>
    </row>
    <row r="60" spans="1:10" ht="12.5" x14ac:dyDescent="0.25">
      <c r="A60" s="11"/>
      <c r="B60" s="11"/>
      <c r="C60" s="11"/>
      <c r="D60" s="12">
        <v>66112</v>
      </c>
      <c r="E60" s="2">
        <v>58</v>
      </c>
      <c r="F60" s="2">
        <v>0</v>
      </c>
      <c r="G60" s="2">
        <v>100000</v>
      </c>
      <c r="H60" s="13">
        <f t="shared" si="2"/>
        <v>17357266.850152548</v>
      </c>
      <c r="I60" s="2">
        <v>0</v>
      </c>
      <c r="J60" s="2">
        <f t="shared" si="0"/>
        <v>0</v>
      </c>
    </row>
    <row r="61" spans="1:10" ht="12.5" x14ac:dyDescent="0.25">
      <c r="A61" s="11"/>
      <c r="B61" s="11"/>
      <c r="C61" s="11"/>
      <c r="D61" s="12">
        <v>66477</v>
      </c>
      <c r="E61" s="2">
        <v>59</v>
      </c>
      <c r="F61" s="2">
        <v>0</v>
      </c>
      <c r="G61" s="2">
        <v>100000</v>
      </c>
      <c r="H61" s="13">
        <f t="shared" si="2"/>
        <v>18411916.526910938</v>
      </c>
      <c r="I61" s="2">
        <v>0</v>
      </c>
      <c r="J61" s="2">
        <f t="shared" si="0"/>
        <v>0</v>
      </c>
    </row>
    <row r="62" spans="1:10" ht="12.5" x14ac:dyDescent="0.25">
      <c r="A62" s="11"/>
      <c r="B62" s="11"/>
      <c r="C62" s="11"/>
      <c r="D62" s="12">
        <v>66842</v>
      </c>
      <c r="E62" s="2">
        <v>60</v>
      </c>
      <c r="F62" s="2">
        <v>0</v>
      </c>
      <c r="G62" s="2">
        <v>100000</v>
      </c>
      <c r="H62" s="13">
        <f t="shared" si="2"/>
        <v>19524571.93589104</v>
      </c>
      <c r="I62" s="2">
        <v>0</v>
      </c>
      <c r="J62" s="2">
        <f t="shared" si="0"/>
        <v>0</v>
      </c>
    </row>
    <row r="63" spans="1:10" ht="12.5" x14ac:dyDescent="0.25">
      <c r="A63" s="11"/>
      <c r="B63" s="11"/>
      <c r="C63" s="11"/>
      <c r="D63" s="12">
        <v>67207</v>
      </c>
      <c r="E63" s="2">
        <v>61</v>
      </c>
      <c r="F63" s="2">
        <v>0</v>
      </c>
      <c r="G63" s="2">
        <v>100000</v>
      </c>
      <c r="H63" s="13">
        <f t="shared" si="2"/>
        <v>20698423.392365046</v>
      </c>
      <c r="I63" s="2">
        <v>0</v>
      </c>
      <c r="J63" s="2">
        <f t="shared" si="0"/>
        <v>0</v>
      </c>
    </row>
    <row r="64" spans="1:10" ht="12.5" x14ac:dyDescent="0.25">
      <c r="A64" s="11"/>
      <c r="B64" s="11"/>
      <c r="C64" s="11"/>
      <c r="D64" s="12">
        <v>67573</v>
      </c>
      <c r="E64" s="2">
        <v>62</v>
      </c>
      <c r="F64" s="2">
        <v>0</v>
      </c>
      <c r="G64" s="2">
        <v>100000</v>
      </c>
      <c r="H64" s="13">
        <f t="shared" si="2"/>
        <v>21936836.67894512</v>
      </c>
      <c r="I64" s="2">
        <v>0</v>
      </c>
      <c r="J64" s="2">
        <f t="shared" si="0"/>
        <v>0</v>
      </c>
    </row>
    <row r="65" spans="1:10" ht="12.5" x14ac:dyDescent="0.25">
      <c r="A65" s="11"/>
      <c r="B65" s="11"/>
      <c r="C65" s="11"/>
      <c r="D65" s="12">
        <v>67938</v>
      </c>
      <c r="E65" s="2">
        <v>63</v>
      </c>
      <c r="F65" s="2">
        <v>0</v>
      </c>
      <c r="G65" s="2">
        <v>100000</v>
      </c>
      <c r="H65" s="13">
        <f t="shared" si="2"/>
        <v>23243362.696287099</v>
      </c>
      <c r="I65" s="2">
        <v>0</v>
      </c>
      <c r="J65" s="2">
        <f t="shared" si="0"/>
        <v>0</v>
      </c>
    </row>
    <row r="66" spans="1:10" ht="12.5" x14ac:dyDescent="0.25">
      <c r="A66" s="11"/>
      <c r="B66" s="11"/>
      <c r="C66" s="11"/>
      <c r="D66" s="12">
        <v>68303</v>
      </c>
      <c r="E66" s="2">
        <v>64</v>
      </c>
      <c r="F66" s="2">
        <v>0</v>
      </c>
      <c r="G66" s="2">
        <v>100000</v>
      </c>
      <c r="H66" s="13">
        <f t="shared" si="2"/>
        <v>24621747.64458289</v>
      </c>
      <c r="I66" s="2">
        <v>0</v>
      </c>
      <c r="J66" s="2">
        <f t="shared" si="0"/>
        <v>0</v>
      </c>
    </row>
    <row r="67" spans="1:10" ht="12.5" x14ac:dyDescent="0.25">
      <c r="A67" s="11"/>
      <c r="B67" s="11"/>
      <c r="C67" s="11"/>
      <c r="D67" s="12">
        <v>68668</v>
      </c>
      <c r="E67" s="2">
        <v>65</v>
      </c>
      <c r="F67" s="2">
        <v>0</v>
      </c>
      <c r="G67" s="2">
        <v>100000</v>
      </c>
      <c r="H67" s="13">
        <f t="shared" si="2"/>
        <v>26075943.765034948</v>
      </c>
      <c r="I67" s="2">
        <v>1480000</v>
      </c>
      <c r="J67" s="13">
        <f>I67+H67</f>
        <v>27555943.765034948</v>
      </c>
    </row>
    <row r="68" spans="1:10" ht="12.5" x14ac:dyDescent="0.25">
      <c r="A68" s="11"/>
      <c r="B68" s="11"/>
      <c r="C68" s="11"/>
      <c r="D68" s="11"/>
      <c r="H68" s="17"/>
    </row>
    <row r="69" spans="1:10" ht="12.5" x14ac:dyDescent="0.25">
      <c r="A69" s="11"/>
      <c r="B69" s="11"/>
      <c r="C69" s="11"/>
      <c r="D69" s="11"/>
      <c r="H69" s="17"/>
    </row>
    <row r="70" spans="1:10" ht="12.5" x14ac:dyDescent="0.25">
      <c r="A70" s="11"/>
      <c r="B70" s="11"/>
      <c r="C70" s="11"/>
      <c r="D70" s="11"/>
      <c r="H70" s="17"/>
    </row>
    <row r="71" spans="1:10" ht="12.5" x14ac:dyDescent="0.25">
      <c r="A71" s="11"/>
      <c r="B71" s="11"/>
      <c r="C71" s="11"/>
      <c r="D71" s="11"/>
      <c r="H71" s="17"/>
    </row>
    <row r="72" spans="1:10" ht="12.5" x14ac:dyDescent="0.25">
      <c r="A72" s="11"/>
      <c r="B72" s="11"/>
      <c r="C72" s="11"/>
      <c r="D72" s="11"/>
      <c r="H72" s="17"/>
    </row>
    <row r="73" spans="1:10" ht="12.5" x14ac:dyDescent="0.25">
      <c r="A73" s="11"/>
      <c r="B73" s="11"/>
      <c r="C73" s="11"/>
      <c r="D73" s="11"/>
      <c r="H73" s="17"/>
    </row>
    <row r="74" spans="1:10" ht="12.5" x14ac:dyDescent="0.25">
      <c r="A74" s="11"/>
      <c r="B74" s="11"/>
      <c r="C74" s="11"/>
      <c r="D74" s="11"/>
      <c r="H74" s="17"/>
    </row>
    <row r="75" spans="1:10" ht="12.5" x14ac:dyDescent="0.25">
      <c r="A75" s="11"/>
      <c r="B75" s="11"/>
      <c r="C75" s="11"/>
      <c r="D75" s="11"/>
      <c r="H75" s="17"/>
    </row>
    <row r="76" spans="1:10" ht="12.5" x14ac:dyDescent="0.25">
      <c r="A76" s="11"/>
      <c r="B76" s="11"/>
      <c r="C76" s="11"/>
      <c r="D76" s="11"/>
      <c r="H76" s="17"/>
    </row>
    <row r="77" spans="1:10" ht="12.5" x14ac:dyDescent="0.25">
      <c r="A77" s="11"/>
      <c r="B77" s="11"/>
      <c r="C77" s="11"/>
      <c r="D77" s="11"/>
      <c r="H77" s="17"/>
    </row>
    <row r="78" spans="1:10" ht="12.5" x14ac:dyDescent="0.25">
      <c r="A78" s="11"/>
      <c r="B78" s="11"/>
      <c r="C78" s="11"/>
      <c r="D78" s="11"/>
      <c r="H78" s="17"/>
    </row>
    <row r="79" spans="1:10" ht="12.5" x14ac:dyDescent="0.25">
      <c r="A79" s="11"/>
      <c r="B79" s="11"/>
      <c r="C79" s="11"/>
      <c r="D79" s="11"/>
      <c r="H79" s="17"/>
    </row>
    <row r="80" spans="1:10" ht="12.5" x14ac:dyDescent="0.25">
      <c r="A80" s="11"/>
      <c r="B80" s="11"/>
      <c r="C80" s="11"/>
      <c r="D80" s="11"/>
      <c r="H80" s="17"/>
    </row>
    <row r="81" spans="1:8" ht="12.5" x14ac:dyDescent="0.25">
      <c r="A81" s="11"/>
      <c r="B81" s="11"/>
      <c r="C81" s="11"/>
      <c r="D81" s="11"/>
      <c r="H81" s="17"/>
    </row>
    <row r="82" spans="1:8" ht="12.5" x14ac:dyDescent="0.25">
      <c r="A82" s="11"/>
      <c r="B82" s="11"/>
      <c r="C82" s="11"/>
      <c r="D82" s="11"/>
      <c r="H82" s="17"/>
    </row>
    <row r="83" spans="1:8" ht="12.5" x14ac:dyDescent="0.25">
      <c r="A83" s="11"/>
      <c r="B83" s="11"/>
      <c r="C83" s="11"/>
      <c r="D83" s="11"/>
      <c r="H83" s="17"/>
    </row>
    <row r="84" spans="1:8" ht="12.5" x14ac:dyDescent="0.25">
      <c r="A84" s="11"/>
      <c r="B84" s="11"/>
      <c r="C84" s="11"/>
      <c r="D84" s="11"/>
      <c r="H84" s="17"/>
    </row>
    <row r="85" spans="1:8" ht="12.5" x14ac:dyDescent="0.25">
      <c r="A85" s="11"/>
      <c r="B85" s="11"/>
      <c r="C85" s="11"/>
      <c r="D85" s="11"/>
      <c r="H85" s="17"/>
    </row>
    <row r="86" spans="1:8" ht="12.5" x14ac:dyDescent="0.25">
      <c r="A86" s="11"/>
      <c r="B86" s="11"/>
      <c r="C86" s="11"/>
      <c r="D86" s="11"/>
      <c r="H86" s="17"/>
    </row>
    <row r="87" spans="1:8" ht="12.5" x14ac:dyDescent="0.25">
      <c r="A87" s="11"/>
      <c r="B87" s="11"/>
      <c r="C87" s="11"/>
      <c r="D87" s="11"/>
      <c r="H87" s="17"/>
    </row>
    <row r="88" spans="1:8" ht="12.5" x14ac:dyDescent="0.25">
      <c r="A88" s="11"/>
      <c r="B88" s="11"/>
      <c r="C88" s="11"/>
      <c r="D88" s="11"/>
      <c r="H88" s="17"/>
    </row>
    <row r="89" spans="1:8" ht="12.5" x14ac:dyDescent="0.25">
      <c r="A89" s="11"/>
      <c r="B89" s="11"/>
      <c r="C89" s="11"/>
      <c r="D89" s="11"/>
      <c r="H89" s="17"/>
    </row>
    <row r="90" spans="1:8" ht="12.5" x14ac:dyDescent="0.25">
      <c r="A90" s="11"/>
      <c r="B90" s="11"/>
      <c r="C90" s="11"/>
      <c r="D90" s="11"/>
      <c r="H90" s="17"/>
    </row>
    <row r="91" spans="1:8" ht="12.5" x14ac:dyDescent="0.25">
      <c r="H91" s="17"/>
    </row>
    <row r="92" spans="1:8" ht="12.5" x14ac:dyDescent="0.25">
      <c r="H92" s="17"/>
    </row>
    <row r="93" spans="1:8" ht="12.5" x14ac:dyDescent="0.25">
      <c r="H93" s="17"/>
    </row>
    <row r="94" spans="1:8" ht="12.5" x14ac:dyDescent="0.25">
      <c r="H94" s="17"/>
    </row>
    <row r="95" spans="1:8" ht="12.5" x14ac:dyDescent="0.25">
      <c r="H95" s="17"/>
    </row>
    <row r="96" spans="1:8" ht="12.5" x14ac:dyDescent="0.25">
      <c r="H96" s="17"/>
    </row>
    <row r="97" spans="8:8" ht="12.5" x14ac:dyDescent="0.25">
      <c r="H97" s="17"/>
    </row>
    <row r="98" spans="8:8" ht="12.5" x14ac:dyDescent="0.25">
      <c r="H98" s="17"/>
    </row>
    <row r="99" spans="8:8" ht="12.5" x14ac:dyDescent="0.25">
      <c r="H99" s="17"/>
    </row>
    <row r="100" spans="8:8" ht="12.5" x14ac:dyDescent="0.25">
      <c r="H100" s="17"/>
    </row>
    <row r="101" spans="8:8" ht="12.5" x14ac:dyDescent="0.25">
      <c r="H101" s="17"/>
    </row>
    <row r="102" spans="8:8" ht="12.5" x14ac:dyDescent="0.25">
      <c r="H102" s="17"/>
    </row>
    <row r="103" spans="8:8" ht="12.5" x14ac:dyDescent="0.25">
      <c r="H103" s="17"/>
    </row>
    <row r="104" spans="8:8" ht="12.5" x14ac:dyDescent="0.25">
      <c r="H104" s="17"/>
    </row>
    <row r="105" spans="8:8" ht="12.5" x14ac:dyDescent="0.25">
      <c r="H105" s="17"/>
    </row>
    <row r="106" spans="8:8" ht="12.5" x14ac:dyDescent="0.25">
      <c r="H106" s="17"/>
    </row>
    <row r="107" spans="8:8" ht="12.5" x14ac:dyDescent="0.25">
      <c r="H107" s="17"/>
    </row>
    <row r="108" spans="8:8" ht="12.5" x14ac:dyDescent="0.25">
      <c r="H108" s="17"/>
    </row>
    <row r="109" spans="8:8" ht="12.5" x14ac:dyDescent="0.25">
      <c r="H109" s="17"/>
    </row>
    <row r="110" spans="8:8" ht="12.5" x14ac:dyDescent="0.25">
      <c r="H110" s="17"/>
    </row>
    <row r="111" spans="8:8" ht="12.5" x14ac:dyDescent="0.25">
      <c r="H111" s="17"/>
    </row>
    <row r="112" spans="8:8" ht="12.5" x14ac:dyDescent="0.25">
      <c r="H112" s="17"/>
    </row>
    <row r="113" spans="8:8" ht="12.5" x14ac:dyDescent="0.25">
      <c r="H113" s="17"/>
    </row>
    <row r="114" spans="8:8" ht="12.5" x14ac:dyDescent="0.25">
      <c r="H114" s="17"/>
    </row>
    <row r="115" spans="8:8" ht="12.5" x14ac:dyDescent="0.25">
      <c r="H115" s="17"/>
    </row>
    <row r="116" spans="8:8" ht="12.5" x14ac:dyDescent="0.25">
      <c r="H116" s="17"/>
    </row>
    <row r="117" spans="8:8" ht="12.5" x14ac:dyDescent="0.25">
      <c r="H117" s="17"/>
    </row>
    <row r="118" spans="8:8" ht="12.5" x14ac:dyDescent="0.25">
      <c r="H118" s="17"/>
    </row>
    <row r="119" spans="8:8" ht="12.5" x14ac:dyDescent="0.25">
      <c r="H119" s="17"/>
    </row>
    <row r="120" spans="8:8" ht="12.5" x14ac:dyDescent="0.25">
      <c r="H120" s="17"/>
    </row>
    <row r="121" spans="8:8" ht="12.5" x14ac:dyDescent="0.25">
      <c r="H121" s="17"/>
    </row>
    <row r="122" spans="8:8" ht="12.5" x14ac:dyDescent="0.25">
      <c r="H122" s="17"/>
    </row>
    <row r="123" spans="8:8" ht="12.5" x14ac:dyDescent="0.25">
      <c r="H123" s="17"/>
    </row>
    <row r="124" spans="8:8" ht="12.5" x14ac:dyDescent="0.25">
      <c r="H124" s="17"/>
    </row>
    <row r="125" spans="8:8" ht="12.5" x14ac:dyDescent="0.25">
      <c r="H125" s="17"/>
    </row>
    <row r="126" spans="8:8" ht="12.5" x14ac:dyDescent="0.25">
      <c r="H126" s="17"/>
    </row>
    <row r="127" spans="8:8" ht="12.5" x14ac:dyDescent="0.25">
      <c r="H127" s="17"/>
    </row>
    <row r="128" spans="8:8" ht="12.5" x14ac:dyDescent="0.25">
      <c r="H128" s="17"/>
    </row>
    <row r="129" spans="8:8" ht="12.5" x14ac:dyDescent="0.25">
      <c r="H129" s="17"/>
    </row>
    <row r="130" spans="8:8" ht="12.5" x14ac:dyDescent="0.25">
      <c r="H130" s="17"/>
    </row>
    <row r="131" spans="8:8" ht="12.5" x14ac:dyDescent="0.25">
      <c r="H131" s="17"/>
    </row>
    <row r="132" spans="8:8" ht="12.5" x14ac:dyDescent="0.25">
      <c r="H132" s="17"/>
    </row>
    <row r="133" spans="8:8" ht="12.5" x14ac:dyDescent="0.25">
      <c r="H133" s="17"/>
    </row>
    <row r="134" spans="8:8" ht="12.5" x14ac:dyDescent="0.25">
      <c r="H134" s="17"/>
    </row>
    <row r="135" spans="8:8" ht="12.5" x14ac:dyDescent="0.25">
      <c r="H135" s="17"/>
    </row>
    <row r="136" spans="8:8" ht="12.5" x14ac:dyDescent="0.25">
      <c r="H136" s="17"/>
    </row>
    <row r="137" spans="8:8" ht="12.5" x14ac:dyDescent="0.25">
      <c r="H137" s="17"/>
    </row>
    <row r="138" spans="8:8" ht="12.5" x14ac:dyDescent="0.25">
      <c r="H138" s="17"/>
    </row>
    <row r="139" spans="8:8" ht="12.5" x14ac:dyDescent="0.25">
      <c r="H139" s="17"/>
    </row>
    <row r="140" spans="8:8" ht="12.5" x14ac:dyDescent="0.25">
      <c r="H140" s="17"/>
    </row>
    <row r="141" spans="8:8" ht="12.5" x14ac:dyDescent="0.25">
      <c r="H141" s="17"/>
    </row>
    <row r="142" spans="8:8" ht="12.5" x14ac:dyDescent="0.25">
      <c r="H142" s="17"/>
    </row>
    <row r="143" spans="8:8" ht="12.5" x14ac:dyDescent="0.25">
      <c r="H143" s="17"/>
    </row>
    <row r="144" spans="8:8" ht="12.5" x14ac:dyDescent="0.25">
      <c r="H144" s="17"/>
    </row>
    <row r="145" spans="8:8" ht="12.5" x14ac:dyDescent="0.25">
      <c r="H145" s="17"/>
    </row>
    <row r="146" spans="8:8" ht="12.5" x14ac:dyDescent="0.25">
      <c r="H146" s="17"/>
    </row>
    <row r="147" spans="8:8" ht="12.5" x14ac:dyDescent="0.25">
      <c r="H147" s="17"/>
    </row>
    <row r="148" spans="8:8" ht="12.5" x14ac:dyDescent="0.25">
      <c r="H148" s="17"/>
    </row>
    <row r="149" spans="8:8" ht="12.5" x14ac:dyDescent="0.25">
      <c r="H149" s="17"/>
    </row>
    <row r="150" spans="8:8" ht="12.5" x14ac:dyDescent="0.25">
      <c r="H150" s="17"/>
    </row>
    <row r="151" spans="8:8" ht="12.5" x14ac:dyDescent="0.25">
      <c r="H151" s="17"/>
    </row>
    <row r="152" spans="8:8" ht="12.5" x14ac:dyDescent="0.25">
      <c r="H152" s="17"/>
    </row>
    <row r="153" spans="8:8" ht="12.5" x14ac:dyDescent="0.25">
      <c r="H153" s="17"/>
    </row>
    <row r="154" spans="8:8" ht="12.5" x14ac:dyDescent="0.25">
      <c r="H154" s="17"/>
    </row>
    <row r="155" spans="8:8" ht="12.5" x14ac:dyDescent="0.25">
      <c r="H155" s="17"/>
    </row>
    <row r="156" spans="8:8" ht="12.5" x14ac:dyDescent="0.25">
      <c r="H156" s="17"/>
    </row>
    <row r="157" spans="8:8" ht="12.5" x14ac:dyDescent="0.25">
      <c r="H157" s="17"/>
    </row>
    <row r="158" spans="8:8" ht="12.5" x14ac:dyDescent="0.25">
      <c r="H158" s="17"/>
    </row>
    <row r="159" spans="8:8" ht="12.5" x14ac:dyDescent="0.25">
      <c r="H159" s="17"/>
    </row>
    <row r="160" spans="8:8" ht="12.5" x14ac:dyDescent="0.25">
      <c r="H160" s="17"/>
    </row>
    <row r="161" spans="8:8" ht="12.5" x14ac:dyDescent="0.25">
      <c r="H161" s="17"/>
    </row>
    <row r="162" spans="8:8" ht="12.5" x14ac:dyDescent="0.25">
      <c r="H162" s="17"/>
    </row>
    <row r="163" spans="8:8" ht="12.5" x14ac:dyDescent="0.25">
      <c r="H163" s="17"/>
    </row>
    <row r="164" spans="8:8" ht="12.5" x14ac:dyDescent="0.25">
      <c r="H164" s="17"/>
    </row>
    <row r="165" spans="8:8" ht="12.5" x14ac:dyDescent="0.25">
      <c r="H165" s="17"/>
    </row>
    <row r="166" spans="8:8" ht="12.5" x14ac:dyDescent="0.25">
      <c r="H166" s="17"/>
    </row>
    <row r="167" spans="8:8" ht="12.5" x14ac:dyDescent="0.25">
      <c r="H167" s="17"/>
    </row>
    <row r="168" spans="8:8" ht="12.5" x14ac:dyDescent="0.25">
      <c r="H168" s="17"/>
    </row>
    <row r="169" spans="8:8" ht="12.5" x14ac:dyDescent="0.25">
      <c r="H169" s="17"/>
    </row>
    <row r="170" spans="8:8" ht="12.5" x14ac:dyDescent="0.25">
      <c r="H170" s="17"/>
    </row>
    <row r="171" spans="8:8" ht="12.5" x14ac:dyDescent="0.25">
      <c r="H171" s="17"/>
    </row>
    <row r="172" spans="8:8" ht="12.5" x14ac:dyDescent="0.25">
      <c r="H172" s="17"/>
    </row>
    <row r="173" spans="8:8" ht="12.5" x14ac:dyDescent="0.25">
      <c r="H173" s="17"/>
    </row>
    <row r="174" spans="8:8" ht="12.5" x14ac:dyDescent="0.25">
      <c r="H174" s="17"/>
    </row>
    <row r="175" spans="8:8" ht="12.5" x14ac:dyDescent="0.25">
      <c r="H175" s="17"/>
    </row>
    <row r="176" spans="8:8" ht="12.5" x14ac:dyDescent="0.25">
      <c r="H176" s="17"/>
    </row>
    <row r="177" spans="8:8" ht="12.5" x14ac:dyDescent="0.25">
      <c r="H177" s="17"/>
    </row>
    <row r="178" spans="8:8" ht="12.5" x14ac:dyDescent="0.25">
      <c r="H178" s="17"/>
    </row>
    <row r="179" spans="8:8" ht="12.5" x14ac:dyDescent="0.25">
      <c r="H179" s="17"/>
    </row>
    <row r="180" spans="8:8" ht="12.5" x14ac:dyDescent="0.25">
      <c r="H180" s="17"/>
    </row>
    <row r="181" spans="8:8" ht="12.5" x14ac:dyDescent="0.25">
      <c r="H181" s="17"/>
    </row>
    <row r="182" spans="8:8" ht="12.5" x14ac:dyDescent="0.25">
      <c r="H182" s="17"/>
    </row>
    <row r="183" spans="8:8" ht="12.5" x14ac:dyDescent="0.25">
      <c r="H183" s="17"/>
    </row>
    <row r="184" spans="8:8" ht="12.5" x14ac:dyDescent="0.25">
      <c r="H184" s="17"/>
    </row>
    <row r="185" spans="8:8" ht="12.5" x14ac:dyDescent="0.25">
      <c r="H185" s="17"/>
    </row>
    <row r="186" spans="8:8" ht="12.5" x14ac:dyDescent="0.25">
      <c r="H186" s="17"/>
    </row>
    <row r="187" spans="8:8" ht="12.5" x14ac:dyDescent="0.25">
      <c r="H187" s="17"/>
    </row>
    <row r="188" spans="8:8" ht="12.5" x14ac:dyDescent="0.25">
      <c r="H188" s="17"/>
    </row>
    <row r="189" spans="8:8" ht="12.5" x14ac:dyDescent="0.25">
      <c r="H189" s="17"/>
    </row>
    <row r="190" spans="8:8" ht="12.5" x14ac:dyDescent="0.25">
      <c r="H190" s="17"/>
    </row>
    <row r="191" spans="8:8" ht="12.5" x14ac:dyDescent="0.25">
      <c r="H191" s="17"/>
    </row>
    <row r="192" spans="8:8" ht="12.5" x14ac:dyDescent="0.25">
      <c r="H192" s="17"/>
    </row>
    <row r="193" spans="8:8" ht="12.5" x14ac:dyDescent="0.25">
      <c r="H193" s="17"/>
    </row>
    <row r="194" spans="8:8" ht="12.5" x14ac:dyDescent="0.25">
      <c r="H194" s="17"/>
    </row>
    <row r="195" spans="8:8" ht="12.5" x14ac:dyDescent="0.25">
      <c r="H195" s="17"/>
    </row>
    <row r="196" spans="8:8" ht="12.5" x14ac:dyDescent="0.25">
      <c r="H196" s="17"/>
    </row>
    <row r="197" spans="8:8" ht="12.5" x14ac:dyDescent="0.25">
      <c r="H197" s="17"/>
    </row>
    <row r="198" spans="8:8" ht="12.5" x14ac:dyDescent="0.25">
      <c r="H198" s="17"/>
    </row>
    <row r="199" spans="8:8" ht="12.5" x14ac:dyDescent="0.25">
      <c r="H199" s="17"/>
    </row>
    <row r="200" spans="8:8" ht="12.5" x14ac:dyDescent="0.25">
      <c r="H200" s="17"/>
    </row>
    <row r="201" spans="8:8" ht="12.5" x14ac:dyDescent="0.25">
      <c r="H201" s="17"/>
    </row>
    <row r="202" spans="8:8" ht="12.5" x14ac:dyDescent="0.25">
      <c r="H202" s="17"/>
    </row>
    <row r="203" spans="8:8" ht="12.5" x14ac:dyDescent="0.25">
      <c r="H203" s="17"/>
    </row>
    <row r="204" spans="8:8" ht="12.5" x14ac:dyDescent="0.25">
      <c r="H204" s="17"/>
    </row>
    <row r="205" spans="8:8" ht="12.5" x14ac:dyDescent="0.25">
      <c r="H205" s="17"/>
    </row>
    <row r="206" spans="8:8" ht="12.5" x14ac:dyDescent="0.25">
      <c r="H206" s="17"/>
    </row>
    <row r="207" spans="8:8" ht="12.5" x14ac:dyDescent="0.25">
      <c r="H207" s="17"/>
    </row>
    <row r="208" spans="8:8" ht="12.5" x14ac:dyDescent="0.25">
      <c r="H208" s="17"/>
    </row>
    <row r="209" spans="8:8" ht="12.5" x14ac:dyDescent="0.25">
      <c r="H209" s="17"/>
    </row>
    <row r="210" spans="8:8" ht="12.5" x14ac:dyDescent="0.25">
      <c r="H210" s="17"/>
    </row>
    <row r="211" spans="8:8" ht="12.5" x14ac:dyDescent="0.25">
      <c r="H211" s="17"/>
    </row>
    <row r="212" spans="8:8" ht="12.5" x14ac:dyDescent="0.25">
      <c r="H212" s="17"/>
    </row>
    <row r="213" spans="8:8" ht="12.5" x14ac:dyDescent="0.25">
      <c r="H213" s="17"/>
    </row>
    <row r="214" spans="8:8" ht="12.5" x14ac:dyDescent="0.25">
      <c r="H214" s="17"/>
    </row>
    <row r="215" spans="8:8" ht="12.5" x14ac:dyDescent="0.25">
      <c r="H215" s="17"/>
    </row>
    <row r="216" spans="8:8" ht="12.5" x14ac:dyDescent="0.25">
      <c r="H216" s="17"/>
    </row>
    <row r="217" spans="8:8" ht="12.5" x14ac:dyDescent="0.25">
      <c r="H217" s="17"/>
    </row>
    <row r="218" spans="8:8" ht="12.5" x14ac:dyDescent="0.25">
      <c r="H218" s="17"/>
    </row>
    <row r="219" spans="8:8" ht="12.5" x14ac:dyDescent="0.25">
      <c r="H219" s="17"/>
    </row>
    <row r="220" spans="8:8" ht="12.5" x14ac:dyDescent="0.25">
      <c r="H220" s="17"/>
    </row>
    <row r="221" spans="8:8" ht="12.5" x14ac:dyDescent="0.25">
      <c r="H221" s="17"/>
    </row>
    <row r="222" spans="8:8" ht="12.5" x14ac:dyDescent="0.25">
      <c r="H222" s="17"/>
    </row>
    <row r="223" spans="8:8" ht="12.5" x14ac:dyDescent="0.25">
      <c r="H223" s="17"/>
    </row>
    <row r="224" spans="8:8" ht="12.5" x14ac:dyDescent="0.25">
      <c r="H224" s="17"/>
    </row>
    <row r="225" spans="8:8" ht="12.5" x14ac:dyDescent="0.25">
      <c r="H225" s="17"/>
    </row>
    <row r="226" spans="8:8" ht="12.5" x14ac:dyDescent="0.25">
      <c r="H226" s="17"/>
    </row>
    <row r="227" spans="8:8" ht="12.5" x14ac:dyDescent="0.25">
      <c r="H227" s="17"/>
    </row>
    <row r="228" spans="8:8" ht="12.5" x14ac:dyDescent="0.25">
      <c r="H228" s="17"/>
    </row>
    <row r="229" spans="8:8" ht="12.5" x14ac:dyDescent="0.25">
      <c r="H229" s="17"/>
    </row>
    <row r="230" spans="8:8" ht="12.5" x14ac:dyDescent="0.25">
      <c r="H230" s="17"/>
    </row>
    <row r="231" spans="8:8" ht="12.5" x14ac:dyDescent="0.25">
      <c r="H231" s="17"/>
    </row>
    <row r="232" spans="8:8" ht="12.5" x14ac:dyDescent="0.25">
      <c r="H232" s="17"/>
    </row>
    <row r="233" spans="8:8" ht="12.5" x14ac:dyDescent="0.25">
      <c r="H233" s="17"/>
    </row>
    <row r="234" spans="8:8" ht="12.5" x14ac:dyDescent="0.25">
      <c r="H234" s="17"/>
    </row>
    <row r="235" spans="8:8" ht="12.5" x14ac:dyDescent="0.25">
      <c r="H235" s="17"/>
    </row>
    <row r="236" spans="8:8" ht="12.5" x14ac:dyDescent="0.25">
      <c r="H236" s="17"/>
    </row>
    <row r="237" spans="8:8" ht="12.5" x14ac:dyDescent="0.25">
      <c r="H237" s="17"/>
    </row>
    <row r="238" spans="8:8" ht="12.5" x14ac:dyDescent="0.25">
      <c r="H238" s="17"/>
    </row>
    <row r="239" spans="8:8" ht="12.5" x14ac:dyDescent="0.25">
      <c r="H239" s="17"/>
    </row>
    <row r="240" spans="8:8" ht="12.5" x14ac:dyDescent="0.25">
      <c r="H240" s="17"/>
    </row>
    <row r="241" spans="8:8" ht="12.5" x14ac:dyDescent="0.25">
      <c r="H241" s="17"/>
    </row>
    <row r="242" spans="8:8" ht="12.5" x14ac:dyDescent="0.25">
      <c r="H242" s="17"/>
    </row>
    <row r="243" spans="8:8" ht="12.5" x14ac:dyDescent="0.25">
      <c r="H243" s="17"/>
    </row>
    <row r="244" spans="8:8" ht="12.5" x14ac:dyDescent="0.25">
      <c r="H244" s="17"/>
    </row>
    <row r="245" spans="8:8" ht="12.5" x14ac:dyDescent="0.25">
      <c r="H245" s="17"/>
    </row>
    <row r="246" spans="8:8" ht="12.5" x14ac:dyDescent="0.25">
      <c r="H246" s="17"/>
    </row>
    <row r="247" spans="8:8" ht="12.5" x14ac:dyDescent="0.25">
      <c r="H247" s="17"/>
    </row>
    <row r="248" spans="8:8" ht="12.5" x14ac:dyDescent="0.25">
      <c r="H248" s="17"/>
    </row>
    <row r="249" spans="8:8" ht="12.5" x14ac:dyDescent="0.25">
      <c r="H249" s="17"/>
    </row>
    <row r="250" spans="8:8" ht="12.5" x14ac:dyDescent="0.25">
      <c r="H250" s="17"/>
    </row>
    <row r="251" spans="8:8" ht="12.5" x14ac:dyDescent="0.25">
      <c r="H251" s="17"/>
    </row>
    <row r="252" spans="8:8" ht="12.5" x14ac:dyDescent="0.25">
      <c r="H252" s="17"/>
    </row>
    <row r="253" spans="8:8" ht="12.5" x14ac:dyDescent="0.25">
      <c r="H253" s="17"/>
    </row>
    <row r="254" spans="8:8" ht="12.5" x14ac:dyDescent="0.25">
      <c r="H254" s="17"/>
    </row>
    <row r="255" spans="8:8" ht="12.5" x14ac:dyDescent="0.25">
      <c r="H255" s="17"/>
    </row>
    <row r="256" spans="8:8" ht="12.5" x14ac:dyDescent="0.25">
      <c r="H256" s="17"/>
    </row>
    <row r="257" spans="8:8" ht="12.5" x14ac:dyDescent="0.25">
      <c r="H257" s="17"/>
    </row>
    <row r="258" spans="8:8" ht="12.5" x14ac:dyDescent="0.25">
      <c r="H258" s="17"/>
    </row>
    <row r="259" spans="8:8" ht="12.5" x14ac:dyDescent="0.25">
      <c r="H259" s="17"/>
    </row>
    <row r="260" spans="8:8" ht="12.5" x14ac:dyDescent="0.25">
      <c r="H260" s="17"/>
    </row>
    <row r="261" spans="8:8" ht="12.5" x14ac:dyDescent="0.25">
      <c r="H261" s="17"/>
    </row>
    <row r="262" spans="8:8" ht="12.5" x14ac:dyDescent="0.25">
      <c r="H262" s="17"/>
    </row>
    <row r="263" spans="8:8" ht="12.5" x14ac:dyDescent="0.25">
      <c r="H263" s="17"/>
    </row>
    <row r="264" spans="8:8" ht="12.5" x14ac:dyDescent="0.25">
      <c r="H264" s="17"/>
    </row>
    <row r="265" spans="8:8" ht="12.5" x14ac:dyDescent="0.25">
      <c r="H265" s="17"/>
    </row>
    <row r="266" spans="8:8" ht="12.5" x14ac:dyDescent="0.25">
      <c r="H266" s="17"/>
    </row>
    <row r="267" spans="8:8" ht="12.5" x14ac:dyDescent="0.25">
      <c r="H267" s="17"/>
    </row>
    <row r="268" spans="8:8" ht="12.5" x14ac:dyDescent="0.25">
      <c r="H268" s="17"/>
    </row>
    <row r="269" spans="8:8" ht="12.5" x14ac:dyDescent="0.25">
      <c r="H269" s="17"/>
    </row>
    <row r="270" spans="8:8" ht="12.5" x14ac:dyDescent="0.25">
      <c r="H270" s="17"/>
    </row>
    <row r="271" spans="8:8" ht="12.5" x14ac:dyDescent="0.25">
      <c r="H271" s="17"/>
    </row>
    <row r="272" spans="8:8" ht="12.5" x14ac:dyDescent="0.25">
      <c r="H272" s="17"/>
    </row>
    <row r="273" spans="8:8" ht="12.5" x14ac:dyDescent="0.25">
      <c r="H273" s="17"/>
    </row>
    <row r="274" spans="8:8" ht="12.5" x14ac:dyDescent="0.25">
      <c r="H274" s="17"/>
    </row>
    <row r="275" spans="8:8" ht="12.5" x14ac:dyDescent="0.25">
      <c r="H275" s="17"/>
    </row>
    <row r="276" spans="8:8" ht="12.5" x14ac:dyDescent="0.25">
      <c r="H276" s="17"/>
    </row>
    <row r="277" spans="8:8" ht="12.5" x14ac:dyDescent="0.25">
      <c r="H277" s="17"/>
    </row>
    <row r="278" spans="8:8" ht="12.5" x14ac:dyDescent="0.25">
      <c r="H278" s="17"/>
    </row>
    <row r="279" spans="8:8" ht="12.5" x14ac:dyDescent="0.25">
      <c r="H279" s="17"/>
    </row>
    <row r="280" spans="8:8" ht="12.5" x14ac:dyDescent="0.25">
      <c r="H280" s="17"/>
    </row>
    <row r="281" spans="8:8" ht="12.5" x14ac:dyDescent="0.25">
      <c r="H281" s="17"/>
    </row>
    <row r="282" spans="8:8" ht="12.5" x14ac:dyDescent="0.25">
      <c r="H282" s="17"/>
    </row>
    <row r="283" spans="8:8" ht="12.5" x14ac:dyDescent="0.25">
      <c r="H283" s="17"/>
    </row>
    <row r="284" spans="8:8" ht="12.5" x14ac:dyDescent="0.25">
      <c r="H284" s="17"/>
    </row>
    <row r="285" spans="8:8" ht="12.5" x14ac:dyDescent="0.25">
      <c r="H285" s="17"/>
    </row>
    <row r="286" spans="8:8" ht="12.5" x14ac:dyDescent="0.25">
      <c r="H286" s="17"/>
    </row>
    <row r="287" spans="8:8" ht="12.5" x14ac:dyDescent="0.25">
      <c r="H287" s="17"/>
    </row>
    <row r="288" spans="8:8" ht="12.5" x14ac:dyDescent="0.25">
      <c r="H288" s="17"/>
    </row>
    <row r="289" spans="8:8" ht="12.5" x14ac:dyDescent="0.25">
      <c r="H289" s="17"/>
    </row>
    <row r="290" spans="8:8" ht="12.5" x14ac:dyDescent="0.25">
      <c r="H290" s="17"/>
    </row>
    <row r="291" spans="8:8" ht="12.5" x14ac:dyDescent="0.25">
      <c r="H291" s="17"/>
    </row>
    <row r="292" spans="8:8" ht="12.5" x14ac:dyDescent="0.25">
      <c r="H292" s="17"/>
    </row>
    <row r="293" spans="8:8" ht="12.5" x14ac:dyDescent="0.25">
      <c r="H293" s="17"/>
    </row>
    <row r="294" spans="8:8" ht="12.5" x14ac:dyDescent="0.25">
      <c r="H294" s="17"/>
    </row>
    <row r="295" spans="8:8" ht="12.5" x14ac:dyDescent="0.25">
      <c r="H295" s="17"/>
    </row>
    <row r="296" spans="8:8" ht="12.5" x14ac:dyDescent="0.25">
      <c r="H296" s="17"/>
    </row>
    <row r="297" spans="8:8" ht="12.5" x14ac:dyDescent="0.25">
      <c r="H297" s="17"/>
    </row>
    <row r="298" spans="8:8" ht="12.5" x14ac:dyDescent="0.25">
      <c r="H298" s="17"/>
    </row>
    <row r="299" spans="8:8" ht="12.5" x14ac:dyDescent="0.25">
      <c r="H299" s="17"/>
    </row>
    <row r="300" spans="8:8" ht="12.5" x14ac:dyDescent="0.25">
      <c r="H300" s="17"/>
    </row>
    <row r="301" spans="8:8" ht="12.5" x14ac:dyDescent="0.25">
      <c r="H301" s="17"/>
    </row>
    <row r="302" spans="8:8" ht="12.5" x14ac:dyDescent="0.25">
      <c r="H302" s="17"/>
    </row>
    <row r="303" spans="8:8" ht="12.5" x14ac:dyDescent="0.25">
      <c r="H303" s="17"/>
    </row>
    <row r="304" spans="8:8" ht="12.5" x14ac:dyDescent="0.25">
      <c r="H304" s="17"/>
    </row>
    <row r="305" spans="8:8" ht="12.5" x14ac:dyDescent="0.25">
      <c r="H305" s="17"/>
    </row>
    <row r="306" spans="8:8" ht="12.5" x14ac:dyDescent="0.25">
      <c r="H306" s="17"/>
    </row>
    <row r="307" spans="8:8" ht="12.5" x14ac:dyDescent="0.25">
      <c r="H307" s="17"/>
    </row>
    <row r="308" spans="8:8" ht="12.5" x14ac:dyDescent="0.25">
      <c r="H308" s="17"/>
    </row>
    <row r="309" spans="8:8" ht="12.5" x14ac:dyDescent="0.25">
      <c r="H309" s="17"/>
    </row>
    <row r="310" spans="8:8" ht="12.5" x14ac:dyDescent="0.25">
      <c r="H310" s="17"/>
    </row>
    <row r="311" spans="8:8" ht="12.5" x14ac:dyDescent="0.25">
      <c r="H311" s="17"/>
    </row>
    <row r="312" spans="8:8" ht="12.5" x14ac:dyDescent="0.25">
      <c r="H312" s="17"/>
    </row>
    <row r="313" spans="8:8" ht="12.5" x14ac:dyDescent="0.25">
      <c r="H313" s="17"/>
    </row>
    <row r="314" spans="8:8" ht="12.5" x14ac:dyDescent="0.25">
      <c r="H314" s="17"/>
    </row>
    <row r="315" spans="8:8" ht="12.5" x14ac:dyDescent="0.25">
      <c r="H315" s="17"/>
    </row>
    <row r="316" spans="8:8" ht="12.5" x14ac:dyDescent="0.25">
      <c r="H316" s="17"/>
    </row>
    <row r="317" spans="8:8" ht="12.5" x14ac:dyDescent="0.25">
      <c r="H317" s="17"/>
    </row>
    <row r="318" spans="8:8" ht="12.5" x14ac:dyDescent="0.25">
      <c r="H318" s="17"/>
    </row>
    <row r="319" spans="8:8" ht="12.5" x14ac:dyDescent="0.25">
      <c r="H319" s="17"/>
    </row>
    <row r="320" spans="8:8" ht="12.5" x14ac:dyDescent="0.25">
      <c r="H320" s="17"/>
    </row>
    <row r="321" spans="8:8" ht="12.5" x14ac:dyDescent="0.25">
      <c r="H321" s="17"/>
    </row>
    <row r="322" spans="8:8" ht="12.5" x14ac:dyDescent="0.25">
      <c r="H322" s="17"/>
    </row>
    <row r="323" spans="8:8" ht="12.5" x14ac:dyDescent="0.25">
      <c r="H323" s="17"/>
    </row>
    <row r="324" spans="8:8" ht="12.5" x14ac:dyDescent="0.25">
      <c r="H324" s="17"/>
    </row>
    <row r="325" spans="8:8" ht="12.5" x14ac:dyDescent="0.25">
      <c r="H325" s="17"/>
    </row>
    <row r="326" spans="8:8" ht="12.5" x14ac:dyDescent="0.25">
      <c r="H326" s="17"/>
    </row>
    <row r="327" spans="8:8" ht="12.5" x14ac:dyDescent="0.25">
      <c r="H327" s="17"/>
    </row>
    <row r="328" spans="8:8" ht="12.5" x14ac:dyDescent="0.25">
      <c r="H328" s="17"/>
    </row>
    <row r="329" spans="8:8" ht="12.5" x14ac:dyDescent="0.25">
      <c r="H329" s="17"/>
    </row>
    <row r="330" spans="8:8" ht="12.5" x14ac:dyDescent="0.25">
      <c r="H330" s="17"/>
    </row>
    <row r="331" spans="8:8" ht="12.5" x14ac:dyDescent="0.25">
      <c r="H331" s="17"/>
    </row>
    <row r="332" spans="8:8" ht="12.5" x14ac:dyDescent="0.25">
      <c r="H332" s="17"/>
    </row>
    <row r="333" spans="8:8" ht="12.5" x14ac:dyDescent="0.25">
      <c r="H333" s="17"/>
    </row>
    <row r="334" spans="8:8" ht="12.5" x14ac:dyDescent="0.25">
      <c r="H334" s="17"/>
    </row>
    <row r="335" spans="8:8" ht="12.5" x14ac:dyDescent="0.25">
      <c r="H335" s="17"/>
    </row>
    <row r="336" spans="8:8" ht="12.5" x14ac:dyDescent="0.25">
      <c r="H336" s="17"/>
    </row>
    <row r="337" spans="8:8" ht="12.5" x14ac:dyDescent="0.25">
      <c r="H337" s="17"/>
    </row>
    <row r="338" spans="8:8" ht="12.5" x14ac:dyDescent="0.25">
      <c r="H338" s="17"/>
    </row>
    <row r="339" spans="8:8" ht="12.5" x14ac:dyDescent="0.25">
      <c r="H339" s="17"/>
    </row>
    <row r="340" spans="8:8" ht="12.5" x14ac:dyDescent="0.25">
      <c r="H340" s="17"/>
    </row>
    <row r="341" spans="8:8" ht="12.5" x14ac:dyDescent="0.25">
      <c r="H341" s="17"/>
    </row>
    <row r="342" spans="8:8" ht="12.5" x14ac:dyDescent="0.25">
      <c r="H342" s="17"/>
    </row>
    <row r="343" spans="8:8" ht="12.5" x14ac:dyDescent="0.25">
      <c r="H343" s="17"/>
    </row>
    <row r="344" spans="8:8" ht="12.5" x14ac:dyDescent="0.25">
      <c r="H344" s="17"/>
    </row>
    <row r="345" spans="8:8" ht="12.5" x14ac:dyDescent="0.25">
      <c r="H345" s="17"/>
    </row>
    <row r="346" spans="8:8" ht="12.5" x14ac:dyDescent="0.25">
      <c r="H346" s="17"/>
    </row>
    <row r="347" spans="8:8" ht="12.5" x14ac:dyDescent="0.25">
      <c r="H347" s="17"/>
    </row>
    <row r="348" spans="8:8" ht="12.5" x14ac:dyDescent="0.25">
      <c r="H348" s="17"/>
    </row>
    <row r="349" spans="8:8" ht="12.5" x14ac:dyDescent="0.25">
      <c r="H349" s="17"/>
    </row>
    <row r="350" spans="8:8" ht="12.5" x14ac:dyDescent="0.25">
      <c r="H350" s="17"/>
    </row>
    <row r="351" spans="8:8" ht="12.5" x14ac:dyDescent="0.25">
      <c r="H351" s="17"/>
    </row>
    <row r="352" spans="8:8" ht="12.5" x14ac:dyDescent="0.25">
      <c r="H352" s="17"/>
    </row>
    <row r="353" spans="8:8" ht="12.5" x14ac:dyDescent="0.25">
      <c r="H353" s="17"/>
    </row>
    <row r="354" spans="8:8" ht="12.5" x14ac:dyDescent="0.25">
      <c r="H354" s="17"/>
    </row>
    <row r="355" spans="8:8" ht="12.5" x14ac:dyDescent="0.25">
      <c r="H355" s="17"/>
    </row>
    <row r="356" spans="8:8" ht="12.5" x14ac:dyDescent="0.25">
      <c r="H356" s="17"/>
    </row>
    <row r="357" spans="8:8" ht="12.5" x14ac:dyDescent="0.25">
      <c r="H357" s="17"/>
    </row>
    <row r="358" spans="8:8" ht="12.5" x14ac:dyDescent="0.25">
      <c r="H358" s="17"/>
    </row>
    <row r="359" spans="8:8" ht="12.5" x14ac:dyDescent="0.25">
      <c r="H359" s="17"/>
    </row>
    <row r="360" spans="8:8" ht="12.5" x14ac:dyDescent="0.25">
      <c r="H360" s="17"/>
    </row>
    <row r="361" spans="8:8" ht="12.5" x14ac:dyDescent="0.25">
      <c r="H361" s="17"/>
    </row>
    <row r="362" spans="8:8" ht="12.5" x14ac:dyDescent="0.25">
      <c r="H362" s="17"/>
    </row>
    <row r="363" spans="8:8" ht="12.5" x14ac:dyDescent="0.25">
      <c r="H363" s="17"/>
    </row>
    <row r="364" spans="8:8" ht="12.5" x14ac:dyDescent="0.25">
      <c r="H364" s="17"/>
    </row>
    <row r="365" spans="8:8" ht="12.5" x14ac:dyDescent="0.25">
      <c r="H365" s="17"/>
    </row>
    <row r="366" spans="8:8" ht="12.5" x14ac:dyDescent="0.25">
      <c r="H366" s="17"/>
    </row>
    <row r="367" spans="8:8" ht="12.5" x14ac:dyDescent="0.25">
      <c r="H367" s="17"/>
    </row>
    <row r="368" spans="8:8" ht="12.5" x14ac:dyDescent="0.25">
      <c r="H368" s="17"/>
    </row>
    <row r="369" spans="8:8" ht="12.5" x14ac:dyDescent="0.25">
      <c r="H369" s="17"/>
    </row>
    <row r="370" spans="8:8" ht="12.5" x14ac:dyDescent="0.25">
      <c r="H370" s="17"/>
    </row>
    <row r="371" spans="8:8" ht="12.5" x14ac:dyDescent="0.25">
      <c r="H371" s="17"/>
    </row>
    <row r="372" spans="8:8" ht="12.5" x14ac:dyDescent="0.25">
      <c r="H372" s="17"/>
    </row>
    <row r="373" spans="8:8" ht="12.5" x14ac:dyDescent="0.25">
      <c r="H373" s="17"/>
    </row>
    <row r="374" spans="8:8" ht="12.5" x14ac:dyDescent="0.25">
      <c r="H374" s="17"/>
    </row>
    <row r="375" spans="8:8" ht="12.5" x14ac:dyDescent="0.25">
      <c r="H375" s="17"/>
    </row>
    <row r="376" spans="8:8" ht="12.5" x14ac:dyDescent="0.25">
      <c r="H376" s="17"/>
    </row>
    <row r="377" spans="8:8" ht="12.5" x14ac:dyDescent="0.25">
      <c r="H377" s="17"/>
    </row>
    <row r="378" spans="8:8" ht="12.5" x14ac:dyDescent="0.25">
      <c r="H378" s="17"/>
    </row>
    <row r="379" spans="8:8" ht="12.5" x14ac:dyDescent="0.25">
      <c r="H379" s="17"/>
    </row>
    <row r="380" spans="8:8" ht="12.5" x14ac:dyDescent="0.25">
      <c r="H380" s="17"/>
    </row>
    <row r="381" spans="8:8" ht="12.5" x14ac:dyDescent="0.25">
      <c r="H381" s="17"/>
    </row>
    <row r="382" spans="8:8" ht="12.5" x14ac:dyDescent="0.25">
      <c r="H382" s="17"/>
    </row>
    <row r="383" spans="8:8" ht="12.5" x14ac:dyDescent="0.25">
      <c r="H383" s="17"/>
    </row>
    <row r="384" spans="8:8" ht="12.5" x14ac:dyDescent="0.25">
      <c r="H384" s="17"/>
    </row>
    <row r="385" spans="8:8" ht="12.5" x14ac:dyDescent="0.25">
      <c r="H385" s="17"/>
    </row>
    <row r="386" spans="8:8" ht="12.5" x14ac:dyDescent="0.25">
      <c r="H386" s="17"/>
    </row>
    <row r="387" spans="8:8" ht="12.5" x14ac:dyDescent="0.25">
      <c r="H387" s="17"/>
    </row>
    <row r="388" spans="8:8" ht="12.5" x14ac:dyDescent="0.25">
      <c r="H388" s="17"/>
    </row>
    <row r="389" spans="8:8" ht="12.5" x14ac:dyDescent="0.25">
      <c r="H389" s="17"/>
    </row>
    <row r="390" spans="8:8" ht="12.5" x14ac:dyDescent="0.25">
      <c r="H390" s="17"/>
    </row>
    <row r="391" spans="8:8" ht="12.5" x14ac:dyDescent="0.25">
      <c r="H391" s="17"/>
    </row>
    <row r="392" spans="8:8" ht="12.5" x14ac:dyDescent="0.25">
      <c r="H392" s="17"/>
    </row>
    <row r="393" spans="8:8" ht="12.5" x14ac:dyDescent="0.25">
      <c r="H393" s="17"/>
    </row>
    <row r="394" spans="8:8" ht="12.5" x14ac:dyDescent="0.25">
      <c r="H394" s="17"/>
    </row>
    <row r="395" spans="8:8" ht="12.5" x14ac:dyDescent="0.25">
      <c r="H395" s="17"/>
    </row>
    <row r="396" spans="8:8" ht="12.5" x14ac:dyDescent="0.25">
      <c r="H396" s="17"/>
    </row>
    <row r="397" spans="8:8" ht="12.5" x14ac:dyDescent="0.25">
      <c r="H397" s="17"/>
    </row>
    <row r="398" spans="8:8" ht="12.5" x14ac:dyDescent="0.25">
      <c r="H398" s="17"/>
    </row>
    <row r="399" spans="8:8" ht="12.5" x14ac:dyDescent="0.25">
      <c r="H399" s="17"/>
    </row>
    <row r="400" spans="8:8" ht="12.5" x14ac:dyDescent="0.25">
      <c r="H400" s="17"/>
    </row>
    <row r="401" spans="8:8" ht="12.5" x14ac:dyDescent="0.25">
      <c r="H401" s="17"/>
    </row>
    <row r="402" spans="8:8" ht="12.5" x14ac:dyDescent="0.25">
      <c r="H402" s="17"/>
    </row>
    <row r="403" spans="8:8" ht="12.5" x14ac:dyDescent="0.25">
      <c r="H403" s="17"/>
    </row>
    <row r="404" spans="8:8" ht="12.5" x14ac:dyDescent="0.25">
      <c r="H404" s="17"/>
    </row>
    <row r="405" spans="8:8" ht="12.5" x14ac:dyDescent="0.25">
      <c r="H405" s="17"/>
    </row>
    <row r="406" spans="8:8" ht="12.5" x14ac:dyDescent="0.25">
      <c r="H406" s="17"/>
    </row>
    <row r="407" spans="8:8" ht="12.5" x14ac:dyDescent="0.25">
      <c r="H407" s="17"/>
    </row>
    <row r="408" spans="8:8" ht="12.5" x14ac:dyDescent="0.25">
      <c r="H408" s="17"/>
    </row>
    <row r="409" spans="8:8" ht="12.5" x14ac:dyDescent="0.25">
      <c r="H409" s="17"/>
    </row>
    <row r="410" spans="8:8" ht="12.5" x14ac:dyDescent="0.25">
      <c r="H410" s="17"/>
    </row>
    <row r="411" spans="8:8" ht="12.5" x14ac:dyDescent="0.25">
      <c r="H411" s="17"/>
    </row>
    <row r="412" spans="8:8" ht="12.5" x14ac:dyDescent="0.25">
      <c r="H412" s="17"/>
    </row>
    <row r="413" spans="8:8" ht="12.5" x14ac:dyDescent="0.25">
      <c r="H413" s="17"/>
    </row>
    <row r="414" spans="8:8" ht="12.5" x14ac:dyDescent="0.25">
      <c r="H414" s="17"/>
    </row>
    <row r="415" spans="8:8" ht="12.5" x14ac:dyDescent="0.25">
      <c r="H415" s="17"/>
    </row>
    <row r="416" spans="8:8" ht="12.5" x14ac:dyDescent="0.25">
      <c r="H416" s="17"/>
    </row>
    <row r="417" spans="8:8" ht="12.5" x14ac:dyDescent="0.25">
      <c r="H417" s="17"/>
    </row>
    <row r="418" spans="8:8" ht="12.5" x14ac:dyDescent="0.25">
      <c r="H418" s="17"/>
    </row>
    <row r="419" spans="8:8" ht="12.5" x14ac:dyDescent="0.25">
      <c r="H419" s="17"/>
    </row>
    <row r="420" spans="8:8" ht="12.5" x14ac:dyDescent="0.25">
      <c r="H420" s="17"/>
    </row>
    <row r="421" spans="8:8" ht="12.5" x14ac:dyDescent="0.25">
      <c r="H421" s="17"/>
    </row>
    <row r="422" spans="8:8" ht="12.5" x14ac:dyDescent="0.25">
      <c r="H422" s="17"/>
    </row>
    <row r="423" spans="8:8" ht="12.5" x14ac:dyDescent="0.25">
      <c r="H423" s="17"/>
    </row>
    <row r="424" spans="8:8" ht="12.5" x14ac:dyDescent="0.25">
      <c r="H424" s="17"/>
    </row>
    <row r="425" spans="8:8" ht="12.5" x14ac:dyDescent="0.25">
      <c r="H425" s="17"/>
    </row>
    <row r="426" spans="8:8" ht="12.5" x14ac:dyDescent="0.25">
      <c r="H426" s="17"/>
    </row>
    <row r="427" spans="8:8" ht="12.5" x14ac:dyDescent="0.25">
      <c r="H427" s="17"/>
    </row>
    <row r="428" spans="8:8" ht="12.5" x14ac:dyDescent="0.25">
      <c r="H428" s="17"/>
    </row>
    <row r="429" spans="8:8" ht="12.5" x14ac:dyDescent="0.25">
      <c r="H429" s="17"/>
    </row>
    <row r="430" spans="8:8" ht="12.5" x14ac:dyDescent="0.25">
      <c r="H430" s="17"/>
    </row>
    <row r="431" spans="8:8" ht="12.5" x14ac:dyDescent="0.25">
      <c r="H431" s="17"/>
    </row>
    <row r="432" spans="8:8" ht="12.5" x14ac:dyDescent="0.25">
      <c r="H432" s="17"/>
    </row>
    <row r="433" spans="8:8" ht="12.5" x14ac:dyDescent="0.25">
      <c r="H433" s="17"/>
    </row>
    <row r="434" spans="8:8" ht="12.5" x14ac:dyDescent="0.25">
      <c r="H434" s="17"/>
    </row>
    <row r="435" spans="8:8" ht="12.5" x14ac:dyDescent="0.25">
      <c r="H435" s="17"/>
    </row>
    <row r="436" spans="8:8" ht="12.5" x14ac:dyDescent="0.25">
      <c r="H436" s="17"/>
    </row>
    <row r="437" spans="8:8" ht="12.5" x14ac:dyDescent="0.25">
      <c r="H437" s="17"/>
    </row>
    <row r="438" spans="8:8" ht="12.5" x14ac:dyDescent="0.25">
      <c r="H438" s="17"/>
    </row>
    <row r="439" spans="8:8" ht="12.5" x14ac:dyDescent="0.25">
      <c r="H439" s="17"/>
    </row>
    <row r="440" spans="8:8" ht="12.5" x14ac:dyDescent="0.25">
      <c r="H440" s="17"/>
    </row>
    <row r="441" spans="8:8" ht="12.5" x14ac:dyDescent="0.25">
      <c r="H441" s="17"/>
    </row>
    <row r="442" spans="8:8" ht="12.5" x14ac:dyDescent="0.25">
      <c r="H442" s="17"/>
    </row>
    <row r="443" spans="8:8" ht="12.5" x14ac:dyDescent="0.25">
      <c r="H443" s="17"/>
    </row>
    <row r="444" spans="8:8" ht="12.5" x14ac:dyDescent="0.25">
      <c r="H444" s="17"/>
    </row>
    <row r="445" spans="8:8" ht="12.5" x14ac:dyDescent="0.25">
      <c r="H445" s="17"/>
    </row>
    <row r="446" spans="8:8" ht="12.5" x14ac:dyDescent="0.25">
      <c r="H446" s="17"/>
    </row>
    <row r="447" spans="8:8" ht="12.5" x14ac:dyDescent="0.25">
      <c r="H447" s="17"/>
    </row>
    <row r="448" spans="8:8" ht="12.5" x14ac:dyDescent="0.25">
      <c r="H448" s="17"/>
    </row>
    <row r="449" spans="8:8" ht="12.5" x14ac:dyDescent="0.25">
      <c r="H449" s="17"/>
    </row>
    <row r="450" spans="8:8" ht="12.5" x14ac:dyDescent="0.25">
      <c r="H450" s="17"/>
    </row>
    <row r="451" spans="8:8" ht="12.5" x14ac:dyDescent="0.25">
      <c r="H451" s="17"/>
    </row>
    <row r="452" spans="8:8" ht="12.5" x14ac:dyDescent="0.25">
      <c r="H452" s="17"/>
    </row>
    <row r="453" spans="8:8" ht="12.5" x14ac:dyDescent="0.25">
      <c r="H453" s="17"/>
    </row>
    <row r="454" spans="8:8" ht="12.5" x14ac:dyDescent="0.25">
      <c r="H454" s="17"/>
    </row>
    <row r="455" spans="8:8" ht="12.5" x14ac:dyDescent="0.25">
      <c r="H455" s="17"/>
    </row>
    <row r="456" spans="8:8" ht="12.5" x14ac:dyDescent="0.25">
      <c r="H456" s="17"/>
    </row>
    <row r="457" spans="8:8" ht="12.5" x14ac:dyDescent="0.25">
      <c r="H457" s="17"/>
    </row>
    <row r="458" spans="8:8" ht="12.5" x14ac:dyDescent="0.25">
      <c r="H458" s="17"/>
    </row>
    <row r="459" spans="8:8" ht="12.5" x14ac:dyDescent="0.25">
      <c r="H459" s="17"/>
    </row>
    <row r="460" spans="8:8" ht="12.5" x14ac:dyDescent="0.25">
      <c r="H460" s="17"/>
    </row>
    <row r="461" spans="8:8" ht="12.5" x14ac:dyDescent="0.25">
      <c r="H461" s="17"/>
    </row>
    <row r="462" spans="8:8" ht="12.5" x14ac:dyDescent="0.25">
      <c r="H462" s="17"/>
    </row>
    <row r="463" spans="8:8" ht="12.5" x14ac:dyDescent="0.25">
      <c r="H463" s="17"/>
    </row>
    <row r="464" spans="8:8" ht="12.5" x14ac:dyDescent="0.25">
      <c r="H464" s="17"/>
    </row>
    <row r="465" spans="8:8" ht="12.5" x14ac:dyDescent="0.25">
      <c r="H465" s="17"/>
    </row>
    <row r="466" spans="8:8" ht="12.5" x14ac:dyDescent="0.25">
      <c r="H466" s="17"/>
    </row>
    <row r="467" spans="8:8" ht="12.5" x14ac:dyDescent="0.25">
      <c r="H467" s="17"/>
    </row>
    <row r="468" spans="8:8" ht="12.5" x14ac:dyDescent="0.25">
      <c r="H468" s="17"/>
    </row>
    <row r="469" spans="8:8" ht="12.5" x14ac:dyDescent="0.25">
      <c r="H469" s="17"/>
    </row>
    <row r="470" spans="8:8" ht="12.5" x14ac:dyDescent="0.25">
      <c r="H470" s="17"/>
    </row>
    <row r="471" spans="8:8" ht="12.5" x14ac:dyDescent="0.25">
      <c r="H471" s="17"/>
    </row>
    <row r="472" spans="8:8" ht="12.5" x14ac:dyDescent="0.25">
      <c r="H472" s="17"/>
    </row>
    <row r="473" spans="8:8" ht="12.5" x14ac:dyDescent="0.25">
      <c r="H473" s="17"/>
    </row>
    <row r="474" spans="8:8" ht="12.5" x14ac:dyDescent="0.25">
      <c r="H474" s="17"/>
    </row>
    <row r="475" spans="8:8" ht="12.5" x14ac:dyDescent="0.25">
      <c r="H475" s="17"/>
    </row>
    <row r="476" spans="8:8" ht="12.5" x14ac:dyDescent="0.25">
      <c r="H476" s="17"/>
    </row>
    <row r="477" spans="8:8" ht="12.5" x14ac:dyDescent="0.25">
      <c r="H477" s="17"/>
    </row>
    <row r="478" spans="8:8" ht="12.5" x14ac:dyDescent="0.25">
      <c r="H478" s="17"/>
    </row>
    <row r="479" spans="8:8" ht="12.5" x14ac:dyDescent="0.25">
      <c r="H479" s="17"/>
    </row>
    <row r="480" spans="8:8" ht="12.5" x14ac:dyDescent="0.25">
      <c r="H480" s="17"/>
    </row>
    <row r="481" spans="8:8" ht="12.5" x14ac:dyDescent="0.25">
      <c r="H481" s="17"/>
    </row>
    <row r="482" spans="8:8" ht="12.5" x14ac:dyDescent="0.25">
      <c r="H482" s="17"/>
    </row>
    <row r="483" spans="8:8" ht="12.5" x14ac:dyDescent="0.25">
      <c r="H483" s="17"/>
    </row>
    <row r="484" spans="8:8" ht="12.5" x14ac:dyDescent="0.25">
      <c r="H484" s="17"/>
    </row>
    <row r="485" spans="8:8" ht="12.5" x14ac:dyDescent="0.25">
      <c r="H485" s="17"/>
    </row>
    <row r="486" spans="8:8" ht="12.5" x14ac:dyDescent="0.25">
      <c r="H486" s="17"/>
    </row>
    <row r="487" spans="8:8" ht="12.5" x14ac:dyDescent="0.25">
      <c r="H487" s="17"/>
    </row>
    <row r="488" spans="8:8" ht="12.5" x14ac:dyDescent="0.25">
      <c r="H488" s="17"/>
    </row>
    <row r="489" spans="8:8" ht="12.5" x14ac:dyDescent="0.25">
      <c r="H489" s="17"/>
    </row>
    <row r="490" spans="8:8" ht="12.5" x14ac:dyDescent="0.25">
      <c r="H490" s="17"/>
    </row>
    <row r="491" spans="8:8" ht="12.5" x14ac:dyDescent="0.25">
      <c r="H491" s="17"/>
    </row>
    <row r="492" spans="8:8" ht="12.5" x14ac:dyDescent="0.25">
      <c r="H492" s="17"/>
    </row>
    <row r="493" spans="8:8" ht="12.5" x14ac:dyDescent="0.25">
      <c r="H493" s="17"/>
    </row>
    <row r="494" spans="8:8" ht="12.5" x14ac:dyDescent="0.25">
      <c r="H494" s="17"/>
    </row>
    <row r="495" spans="8:8" ht="12.5" x14ac:dyDescent="0.25">
      <c r="H495" s="17"/>
    </row>
    <row r="496" spans="8:8" ht="12.5" x14ac:dyDescent="0.25">
      <c r="H496" s="17"/>
    </row>
    <row r="497" spans="8:8" ht="12.5" x14ac:dyDescent="0.25">
      <c r="H497" s="17"/>
    </row>
    <row r="498" spans="8:8" ht="12.5" x14ac:dyDescent="0.25">
      <c r="H498" s="17"/>
    </row>
    <row r="499" spans="8:8" ht="12.5" x14ac:dyDescent="0.25">
      <c r="H499" s="17"/>
    </row>
    <row r="500" spans="8:8" ht="12.5" x14ac:dyDescent="0.25">
      <c r="H500" s="17"/>
    </row>
    <row r="501" spans="8:8" ht="12.5" x14ac:dyDescent="0.25">
      <c r="H501" s="17"/>
    </row>
    <row r="502" spans="8:8" ht="12.5" x14ac:dyDescent="0.25">
      <c r="H502" s="17"/>
    </row>
    <row r="503" spans="8:8" ht="12.5" x14ac:dyDescent="0.25">
      <c r="H503" s="17"/>
    </row>
    <row r="504" spans="8:8" ht="12.5" x14ac:dyDescent="0.25">
      <c r="H504" s="17"/>
    </row>
    <row r="505" spans="8:8" ht="12.5" x14ac:dyDescent="0.25">
      <c r="H505" s="17"/>
    </row>
    <row r="506" spans="8:8" ht="12.5" x14ac:dyDescent="0.25">
      <c r="H506" s="17"/>
    </row>
    <row r="507" spans="8:8" ht="12.5" x14ac:dyDescent="0.25">
      <c r="H507" s="17"/>
    </row>
    <row r="508" spans="8:8" ht="12.5" x14ac:dyDescent="0.25">
      <c r="H508" s="17"/>
    </row>
    <row r="509" spans="8:8" ht="12.5" x14ac:dyDescent="0.25">
      <c r="H509" s="17"/>
    </row>
    <row r="510" spans="8:8" ht="12.5" x14ac:dyDescent="0.25">
      <c r="H510" s="17"/>
    </row>
    <row r="511" spans="8:8" ht="12.5" x14ac:dyDescent="0.25">
      <c r="H511" s="17"/>
    </row>
    <row r="512" spans="8:8" ht="12.5" x14ac:dyDescent="0.25">
      <c r="H512" s="17"/>
    </row>
    <row r="513" spans="8:8" ht="12.5" x14ac:dyDescent="0.25">
      <c r="H513" s="17"/>
    </row>
    <row r="514" spans="8:8" ht="12.5" x14ac:dyDescent="0.25">
      <c r="H514" s="17"/>
    </row>
    <row r="515" spans="8:8" ht="12.5" x14ac:dyDescent="0.25">
      <c r="H515" s="17"/>
    </row>
    <row r="516" spans="8:8" ht="12.5" x14ac:dyDescent="0.25">
      <c r="H516" s="17"/>
    </row>
    <row r="517" spans="8:8" ht="12.5" x14ac:dyDescent="0.25">
      <c r="H517" s="17"/>
    </row>
    <row r="518" spans="8:8" ht="12.5" x14ac:dyDescent="0.25">
      <c r="H518" s="17"/>
    </row>
    <row r="519" spans="8:8" ht="12.5" x14ac:dyDescent="0.25">
      <c r="H519" s="17"/>
    </row>
    <row r="520" spans="8:8" ht="12.5" x14ac:dyDescent="0.25">
      <c r="H520" s="17"/>
    </row>
    <row r="521" spans="8:8" ht="12.5" x14ac:dyDescent="0.25">
      <c r="H521" s="17"/>
    </row>
    <row r="522" spans="8:8" ht="12.5" x14ac:dyDescent="0.25">
      <c r="H522" s="17"/>
    </row>
    <row r="523" spans="8:8" ht="12.5" x14ac:dyDescent="0.25">
      <c r="H523" s="17"/>
    </row>
    <row r="524" spans="8:8" ht="12.5" x14ac:dyDescent="0.25">
      <c r="H524" s="17"/>
    </row>
    <row r="525" spans="8:8" ht="12.5" x14ac:dyDescent="0.25">
      <c r="H525" s="17"/>
    </row>
    <row r="526" spans="8:8" ht="12.5" x14ac:dyDescent="0.25">
      <c r="H526" s="17"/>
    </row>
    <row r="527" spans="8:8" ht="12.5" x14ac:dyDescent="0.25">
      <c r="H527" s="17"/>
    </row>
    <row r="528" spans="8:8" ht="12.5" x14ac:dyDescent="0.25">
      <c r="H528" s="17"/>
    </row>
    <row r="529" spans="8:8" ht="12.5" x14ac:dyDescent="0.25">
      <c r="H529" s="17"/>
    </row>
    <row r="530" spans="8:8" ht="12.5" x14ac:dyDescent="0.25">
      <c r="H530" s="17"/>
    </row>
    <row r="531" spans="8:8" ht="12.5" x14ac:dyDescent="0.25">
      <c r="H531" s="17"/>
    </row>
    <row r="532" spans="8:8" ht="12.5" x14ac:dyDescent="0.25">
      <c r="H532" s="17"/>
    </row>
    <row r="533" spans="8:8" ht="12.5" x14ac:dyDescent="0.25">
      <c r="H533" s="17"/>
    </row>
    <row r="534" spans="8:8" ht="12.5" x14ac:dyDescent="0.25">
      <c r="H534" s="17"/>
    </row>
    <row r="535" spans="8:8" ht="12.5" x14ac:dyDescent="0.25">
      <c r="H535" s="17"/>
    </row>
    <row r="536" spans="8:8" ht="12.5" x14ac:dyDescent="0.25">
      <c r="H536" s="17"/>
    </row>
    <row r="537" spans="8:8" ht="12.5" x14ac:dyDescent="0.25">
      <c r="H537" s="17"/>
    </row>
    <row r="538" spans="8:8" ht="12.5" x14ac:dyDescent="0.25">
      <c r="H538" s="17"/>
    </row>
    <row r="539" spans="8:8" ht="12.5" x14ac:dyDescent="0.25">
      <c r="H539" s="17"/>
    </row>
    <row r="540" spans="8:8" ht="12.5" x14ac:dyDescent="0.25">
      <c r="H540" s="17"/>
    </row>
    <row r="541" spans="8:8" ht="12.5" x14ac:dyDescent="0.25">
      <c r="H541" s="17"/>
    </row>
    <row r="542" spans="8:8" ht="12.5" x14ac:dyDescent="0.25">
      <c r="H542" s="17"/>
    </row>
    <row r="543" spans="8:8" ht="12.5" x14ac:dyDescent="0.25">
      <c r="H543" s="17"/>
    </row>
    <row r="544" spans="8:8" ht="12.5" x14ac:dyDescent="0.25">
      <c r="H544" s="17"/>
    </row>
    <row r="545" spans="8:8" ht="12.5" x14ac:dyDescent="0.25">
      <c r="H545" s="17"/>
    </row>
    <row r="546" spans="8:8" ht="12.5" x14ac:dyDescent="0.25">
      <c r="H546" s="17"/>
    </row>
    <row r="547" spans="8:8" ht="12.5" x14ac:dyDescent="0.25">
      <c r="H547" s="17"/>
    </row>
    <row r="548" spans="8:8" ht="12.5" x14ac:dyDescent="0.25">
      <c r="H548" s="17"/>
    </row>
    <row r="549" spans="8:8" ht="12.5" x14ac:dyDescent="0.25">
      <c r="H549" s="17"/>
    </row>
    <row r="550" spans="8:8" ht="12.5" x14ac:dyDescent="0.25">
      <c r="H550" s="17"/>
    </row>
    <row r="551" spans="8:8" ht="12.5" x14ac:dyDescent="0.25">
      <c r="H551" s="17"/>
    </row>
    <row r="552" spans="8:8" ht="12.5" x14ac:dyDescent="0.25">
      <c r="H552" s="17"/>
    </row>
    <row r="553" spans="8:8" ht="12.5" x14ac:dyDescent="0.25">
      <c r="H553" s="17"/>
    </row>
    <row r="554" spans="8:8" ht="12.5" x14ac:dyDescent="0.25">
      <c r="H554" s="17"/>
    </row>
    <row r="555" spans="8:8" ht="12.5" x14ac:dyDescent="0.25">
      <c r="H555" s="17"/>
    </row>
    <row r="556" spans="8:8" ht="12.5" x14ac:dyDescent="0.25">
      <c r="H556" s="17"/>
    </row>
    <row r="557" spans="8:8" ht="12.5" x14ac:dyDescent="0.25">
      <c r="H557" s="17"/>
    </row>
    <row r="558" spans="8:8" ht="12.5" x14ac:dyDescent="0.25">
      <c r="H558" s="17"/>
    </row>
    <row r="559" spans="8:8" ht="12.5" x14ac:dyDescent="0.25">
      <c r="H559" s="17"/>
    </row>
    <row r="560" spans="8:8" ht="12.5" x14ac:dyDescent="0.25">
      <c r="H560" s="17"/>
    </row>
    <row r="561" spans="8:8" ht="12.5" x14ac:dyDescent="0.25">
      <c r="H561" s="17"/>
    </row>
    <row r="562" spans="8:8" ht="12.5" x14ac:dyDescent="0.25">
      <c r="H562" s="17"/>
    </row>
    <row r="563" spans="8:8" ht="12.5" x14ac:dyDescent="0.25">
      <c r="H563" s="17"/>
    </row>
    <row r="564" spans="8:8" ht="12.5" x14ac:dyDescent="0.25">
      <c r="H564" s="17"/>
    </row>
    <row r="565" spans="8:8" ht="12.5" x14ac:dyDescent="0.25">
      <c r="H565" s="17"/>
    </row>
    <row r="566" spans="8:8" ht="12.5" x14ac:dyDescent="0.25">
      <c r="H566" s="17"/>
    </row>
    <row r="567" spans="8:8" ht="12.5" x14ac:dyDescent="0.25">
      <c r="H567" s="17"/>
    </row>
    <row r="568" spans="8:8" ht="12.5" x14ac:dyDescent="0.25">
      <c r="H568" s="17"/>
    </row>
    <row r="569" spans="8:8" ht="12.5" x14ac:dyDescent="0.25">
      <c r="H569" s="17"/>
    </row>
    <row r="570" spans="8:8" ht="12.5" x14ac:dyDescent="0.25">
      <c r="H570" s="17"/>
    </row>
    <row r="571" spans="8:8" ht="12.5" x14ac:dyDescent="0.25">
      <c r="H571" s="17"/>
    </row>
    <row r="572" spans="8:8" ht="12.5" x14ac:dyDescent="0.25">
      <c r="H572" s="17"/>
    </row>
    <row r="573" spans="8:8" ht="12.5" x14ac:dyDescent="0.25">
      <c r="H573" s="17"/>
    </row>
    <row r="574" spans="8:8" ht="12.5" x14ac:dyDescent="0.25">
      <c r="H574" s="17"/>
    </row>
    <row r="575" spans="8:8" ht="12.5" x14ac:dyDescent="0.25">
      <c r="H575" s="17"/>
    </row>
    <row r="576" spans="8:8" ht="12.5" x14ac:dyDescent="0.25">
      <c r="H576" s="17"/>
    </row>
    <row r="577" spans="8:8" ht="12.5" x14ac:dyDescent="0.25">
      <c r="H577" s="17"/>
    </row>
    <row r="578" spans="8:8" ht="12.5" x14ac:dyDescent="0.25">
      <c r="H578" s="17"/>
    </row>
    <row r="579" spans="8:8" ht="12.5" x14ac:dyDescent="0.25">
      <c r="H579" s="17"/>
    </row>
    <row r="580" spans="8:8" ht="12.5" x14ac:dyDescent="0.25">
      <c r="H580" s="17"/>
    </row>
    <row r="581" spans="8:8" ht="12.5" x14ac:dyDescent="0.25">
      <c r="H581" s="17"/>
    </row>
    <row r="582" spans="8:8" ht="12.5" x14ac:dyDescent="0.25">
      <c r="H582" s="17"/>
    </row>
    <row r="583" spans="8:8" ht="12.5" x14ac:dyDescent="0.25">
      <c r="H583" s="17"/>
    </row>
    <row r="584" spans="8:8" ht="12.5" x14ac:dyDescent="0.25">
      <c r="H584" s="17"/>
    </row>
    <row r="585" spans="8:8" ht="12.5" x14ac:dyDescent="0.25">
      <c r="H585" s="17"/>
    </row>
    <row r="586" spans="8:8" ht="12.5" x14ac:dyDescent="0.25">
      <c r="H586" s="17"/>
    </row>
    <row r="587" spans="8:8" ht="12.5" x14ac:dyDescent="0.25">
      <c r="H587" s="17"/>
    </row>
    <row r="588" spans="8:8" ht="12.5" x14ac:dyDescent="0.25">
      <c r="H588" s="17"/>
    </row>
    <row r="589" spans="8:8" ht="12.5" x14ac:dyDescent="0.25">
      <c r="H589" s="17"/>
    </row>
    <row r="590" spans="8:8" ht="12.5" x14ac:dyDescent="0.25">
      <c r="H590" s="17"/>
    </row>
    <row r="591" spans="8:8" ht="12.5" x14ac:dyDescent="0.25">
      <c r="H591" s="17"/>
    </row>
    <row r="592" spans="8:8" ht="12.5" x14ac:dyDescent="0.25">
      <c r="H592" s="17"/>
    </row>
    <row r="593" spans="8:8" ht="12.5" x14ac:dyDescent="0.25">
      <c r="H593" s="17"/>
    </row>
    <row r="594" spans="8:8" ht="12.5" x14ac:dyDescent="0.25">
      <c r="H594" s="17"/>
    </row>
    <row r="595" spans="8:8" ht="12.5" x14ac:dyDescent="0.25">
      <c r="H595" s="17"/>
    </row>
    <row r="596" spans="8:8" ht="12.5" x14ac:dyDescent="0.25">
      <c r="H596" s="17"/>
    </row>
    <row r="597" spans="8:8" ht="12.5" x14ac:dyDescent="0.25">
      <c r="H597" s="17"/>
    </row>
    <row r="598" spans="8:8" ht="12.5" x14ac:dyDescent="0.25">
      <c r="H598" s="17"/>
    </row>
    <row r="599" spans="8:8" ht="12.5" x14ac:dyDescent="0.25">
      <c r="H599" s="17"/>
    </row>
    <row r="600" spans="8:8" ht="12.5" x14ac:dyDescent="0.25">
      <c r="H600" s="17"/>
    </row>
    <row r="601" spans="8:8" ht="12.5" x14ac:dyDescent="0.25">
      <c r="H601" s="17"/>
    </row>
    <row r="602" spans="8:8" ht="12.5" x14ac:dyDescent="0.25">
      <c r="H602" s="17"/>
    </row>
    <row r="603" spans="8:8" ht="12.5" x14ac:dyDescent="0.25">
      <c r="H603" s="17"/>
    </row>
    <row r="604" spans="8:8" ht="12.5" x14ac:dyDescent="0.25">
      <c r="H604" s="17"/>
    </row>
    <row r="605" spans="8:8" ht="12.5" x14ac:dyDescent="0.25">
      <c r="H605" s="17"/>
    </row>
    <row r="606" spans="8:8" ht="12.5" x14ac:dyDescent="0.25">
      <c r="H606" s="17"/>
    </row>
    <row r="607" spans="8:8" ht="12.5" x14ac:dyDescent="0.25">
      <c r="H607" s="17"/>
    </row>
    <row r="608" spans="8:8" ht="12.5" x14ac:dyDescent="0.25">
      <c r="H608" s="17"/>
    </row>
    <row r="609" spans="8:8" ht="12.5" x14ac:dyDescent="0.25">
      <c r="H609" s="17"/>
    </row>
    <row r="610" spans="8:8" ht="12.5" x14ac:dyDescent="0.25">
      <c r="H610" s="17"/>
    </row>
    <row r="611" spans="8:8" ht="12.5" x14ac:dyDescent="0.25">
      <c r="H611" s="17"/>
    </row>
    <row r="612" spans="8:8" ht="12.5" x14ac:dyDescent="0.25">
      <c r="H612" s="17"/>
    </row>
    <row r="613" spans="8:8" ht="12.5" x14ac:dyDescent="0.25">
      <c r="H613" s="17"/>
    </row>
    <row r="614" spans="8:8" ht="12.5" x14ac:dyDescent="0.25">
      <c r="H614" s="17"/>
    </row>
    <row r="615" spans="8:8" ht="12.5" x14ac:dyDescent="0.25">
      <c r="H615" s="17"/>
    </row>
    <row r="616" spans="8:8" ht="12.5" x14ac:dyDescent="0.25">
      <c r="H616" s="17"/>
    </row>
    <row r="617" spans="8:8" ht="12.5" x14ac:dyDescent="0.25">
      <c r="H617" s="17"/>
    </row>
    <row r="618" spans="8:8" ht="12.5" x14ac:dyDescent="0.25">
      <c r="H618" s="17"/>
    </row>
    <row r="619" spans="8:8" ht="12.5" x14ac:dyDescent="0.25">
      <c r="H619" s="17"/>
    </row>
    <row r="620" spans="8:8" ht="12.5" x14ac:dyDescent="0.25">
      <c r="H620" s="17"/>
    </row>
    <row r="621" spans="8:8" ht="12.5" x14ac:dyDescent="0.25">
      <c r="H621" s="17"/>
    </row>
    <row r="622" spans="8:8" ht="12.5" x14ac:dyDescent="0.25">
      <c r="H622" s="17"/>
    </row>
    <row r="623" spans="8:8" ht="12.5" x14ac:dyDescent="0.25">
      <c r="H623" s="17"/>
    </row>
    <row r="624" spans="8:8" ht="12.5" x14ac:dyDescent="0.25">
      <c r="H624" s="17"/>
    </row>
    <row r="625" spans="8:8" ht="12.5" x14ac:dyDescent="0.25">
      <c r="H625" s="17"/>
    </row>
    <row r="626" spans="8:8" ht="12.5" x14ac:dyDescent="0.25">
      <c r="H626" s="17"/>
    </row>
    <row r="627" spans="8:8" ht="12.5" x14ac:dyDescent="0.25">
      <c r="H627" s="17"/>
    </row>
    <row r="628" spans="8:8" ht="12.5" x14ac:dyDescent="0.25">
      <c r="H628" s="17"/>
    </row>
    <row r="629" spans="8:8" ht="12.5" x14ac:dyDescent="0.25">
      <c r="H629" s="17"/>
    </row>
    <row r="630" spans="8:8" ht="12.5" x14ac:dyDescent="0.25">
      <c r="H630" s="17"/>
    </row>
    <row r="631" spans="8:8" ht="12.5" x14ac:dyDescent="0.25">
      <c r="H631" s="17"/>
    </row>
    <row r="632" spans="8:8" ht="12.5" x14ac:dyDescent="0.25">
      <c r="H632" s="17"/>
    </row>
    <row r="633" spans="8:8" ht="12.5" x14ac:dyDescent="0.25">
      <c r="H633" s="17"/>
    </row>
    <row r="634" spans="8:8" ht="12.5" x14ac:dyDescent="0.25">
      <c r="H634" s="17"/>
    </row>
    <row r="635" spans="8:8" ht="12.5" x14ac:dyDescent="0.25">
      <c r="H635" s="17"/>
    </row>
    <row r="636" spans="8:8" ht="12.5" x14ac:dyDescent="0.25">
      <c r="H636" s="17"/>
    </row>
    <row r="637" spans="8:8" ht="12.5" x14ac:dyDescent="0.25">
      <c r="H637" s="17"/>
    </row>
    <row r="638" spans="8:8" ht="12.5" x14ac:dyDescent="0.25">
      <c r="H638" s="17"/>
    </row>
    <row r="639" spans="8:8" ht="12.5" x14ac:dyDescent="0.25">
      <c r="H639" s="17"/>
    </row>
    <row r="640" spans="8:8" ht="12.5" x14ac:dyDescent="0.25">
      <c r="H640" s="17"/>
    </row>
    <row r="641" spans="8:8" ht="12.5" x14ac:dyDescent="0.25">
      <c r="H641" s="17"/>
    </row>
    <row r="642" spans="8:8" ht="12.5" x14ac:dyDescent="0.25">
      <c r="H642" s="17"/>
    </row>
    <row r="643" spans="8:8" ht="12.5" x14ac:dyDescent="0.25">
      <c r="H643" s="17"/>
    </row>
    <row r="644" spans="8:8" ht="12.5" x14ac:dyDescent="0.25">
      <c r="H644" s="17"/>
    </row>
    <row r="645" spans="8:8" ht="12.5" x14ac:dyDescent="0.25">
      <c r="H645" s="17"/>
    </row>
    <row r="646" spans="8:8" ht="12.5" x14ac:dyDescent="0.25">
      <c r="H646" s="17"/>
    </row>
    <row r="647" spans="8:8" ht="12.5" x14ac:dyDescent="0.25">
      <c r="H647" s="17"/>
    </row>
    <row r="648" spans="8:8" ht="12.5" x14ac:dyDescent="0.25">
      <c r="H648" s="17"/>
    </row>
    <row r="649" spans="8:8" ht="12.5" x14ac:dyDescent="0.25">
      <c r="H649" s="17"/>
    </row>
    <row r="650" spans="8:8" ht="12.5" x14ac:dyDescent="0.25">
      <c r="H650" s="17"/>
    </row>
    <row r="651" spans="8:8" ht="12.5" x14ac:dyDescent="0.25">
      <c r="H651" s="17"/>
    </row>
    <row r="652" spans="8:8" ht="12.5" x14ac:dyDescent="0.25">
      <c r="H652" s="17"/>
    </row>
    <row r="653" spans="8:8" ht="12.5" x14ac:dyDescent="0.25">
      <c r="H653" s="17"/>
    </row>
    <row r="654" spans="8:8" ht="12.5" x14ac:dyDescent="0.25">
      <c r="H654" s="17"/>
    </row>
    <row r="655" spans="8:8" ht="12.5" x14ac:dyDescent="0.25">
      <c r="H655" s="17"/>
    </row>
    <row r="656" spans="8:8" ht="12.5" x14ac:dyDescent="0.25">
      <c r="H656" s="17"/>
    </row>
    <row r="657" spans="8:8" ht="12.5" x14ac:dyDescent="0.25">
      <c r="H657" s="17"/>
    </row>
    <row r="658" spans="8:8" ht="12.5" x14ac:dyDescent="0.25">
      <c r="H658" s="17"/>
    </row>
    <row r="659" spans="8:8" ht="12.5" x14ac:dyDescent="0.25">
      <c r="H659" s="17"/>
    </row>
    <row r="660" spans="8:8" ht="12.5" x14ac:dyDescent="0.25">
      <c r="H660" s="17"/>
    </row>
    <row r="661" spans="8:8" ht="12.5" x14ac:dyDescent="0.25">
      <c r="H661" s="17"/>
    </row>
    <row r="662" spans="8:8" ht="12.5" x14ac:dyDescent="0.25">
      <c r="H662" s="17"/>
    </row>
    <row r="663" spans="8:8" ht="12.5" x14ac:dyDescent="0.25">
      <c r="H663" s="17"/>
    </row>
    <row r="664" spans="8:8" ht="12.5" x14ac:dyDescent="0.25">
      <c r="H664" s="17"/>
    </row>
    <row r="665" spans="8:8" ht="12.5" x14ac:dyDescent="0.25">
      <c r="H665" s="17"/>
    </row>
    <row r="666" spans="8:8" ht="12.5" x14ac:dyDescent="0.25">
      <c r="H666" s="17"/>
    </row>
    <row r="667" spans="8:8" ht="12.5" x14ac:dyDescent="0.25">
      <c r="H667" s="17"/>
    </row>
    <row r="668" spans="8:8" ht="12.5" x14ac:dyDescent="0.25">
      <c r="H668" s="17"/>
    </row>
    <row r="669" spans="8:8" ht="12.5" x14ac:dyDescent="0.25">
      <c r="H669" s="17"/>
    </row>
    <row r="670" spans="8:8" ht="12.5" x14ac:dyDescent="0.25">
      <c r="H670" s="17"/>
    </row>
    <row r="671" spans="8:8" ht="12.5" x14ac:dyDescent="0.25">
      <c r="H671" s="17"/>
    </row>
    <row r="672" spans="8:8" ht="12.5" x14ac:dyDescent="0.25">
      <c r="H672" s="17"/>
    </row>
    <row r="673" spans="8:8" ht="12.5" x14ac:dyDescent="0.25">
      <c r="H673" s="17"/>
    </row>
    <row r="674" spans="8:8" ht="12.5" x14ac:dyDescent="0.25">
      <c r="H674" s="17"/>
    </row>
    <row r="675" spans="8:8" ht="12.5" x14ac:dyDescent="0.25">
      <c r="H675" s="17"/>
    </row>
    <row r="676" spans="8:8" ht="12.5" x14ac:dyDescent="0.25">
      <c r="H676" s="17"/>
    </row>
    <row r="677" spans="8:8" ht="12.5" x14ac:dyDescent="0.25">
      <c r="H677" s="17"/>
    </row>
    <row r="678" spans="8:8" ht="12.5" x14ac:dyDescent="0.25">
      <c r="H678" s="17"/>
    </row>
    <row r="679" spans="8:8" ht="12.5" x14ac:dyDescent="0.25">
      <c r="H679" s="17"/>
    </row>
    <row r="680" spans="8:8" ht="12.5" x14ac:dyDescent="0.25">
      <c r="H680" s="17"/>
    </row>
    <row r="681" spans="8:8" ht="12.5" x14ac:dyDescent="0.25">
      <c r="H681" s="17"/>
    </row>
    <row r="682" spans="8:8" ht="12.5" x14ac:dyDescent="0.25">
      <c r="H682" s="17"/>
    </row>
    <row r="683" spans="8:8" ht="12.5" x14ac:dyDescent="0.25">
      <c r="H683" s="17"/>
    </row>
    <row r="684" spans="8:8" ht="12.5" x14ac:dyDescent="0.25">
      <c r="H684" s="17"/>
    </row>
    <row r="685" spans="8:8" ht="12.5" x14ac:dyDescent="0.25">
      <c r="H685" s="17"/>
    </row>
    <row r="686" spans="8:8" ht="12.5" x14ac:dyDescent="0.25">
      <c r="H686" s="17"/>
    </row>
    <row r="687" spans="8:8" ht="12.5" x14ac:dyDescent="0.25">
      <c r="H687" s="17"/>
    </row>
    <row r="688" spans="8:8" ht="12.5" x14ac:dyDescent="0.25">
      <c r="H688" s="17"/>
    </row>
    <row r="689" spans="8:8" ht="12.5" x14ac:dyDescent="0.25">
      <c r="H689" s="17"/>
    </row>
    <row r="690" spans="8:8" ht="12.5" x14ac:dyDescent="0.25">
      <c r="H690" s="17"/>
    </row>
    <row r="691" spans="8:8" ht="12.5" x14ac:dyDescent="0.25">
      <c r="H691" s="17"/>
    </row>
    <row r="692" spans="8:8" ht="12.5" x14ac:dyDescent="0.25">
      <c r="H692" s="17"/>
    </row>
    <row r="693" spans="8:8" ht="12.5" x14ac:dyDescent="0.25">
      <c r="H693" s="17"/>
    </row>
    <row r="694" spans="8:8" ht="12.5" x14ac:dyDescent="0.25">
      <c r="H694" s="17"/>
    </row>
    <row r="695" spans="8:8" ht="12.5" x14ac:dyDescent="0.25">
      <c r="H695" s="17"/>
    </row>
    <row r="696" spans="8:8" ht="12.5" x14ac:dyDescent="0.25">
      <c r="H696" s="17"/>
    </row>
    <row r="697" spans="8:8" ht="12.5" x14ac:dyDescent="0.25">
      <c r="H697" s="17"/>
    </row>
    <row r="698" spans="8:8" ht="12.5" x14ac:dyDescent="0.25">
      <c r="H698" s="17"/>
    </row>
    <row r="699" spans="8:8" ht="12.5" x14ac:dyDescent="0.25">
      <c r="H699" s="17"/>
    </row>
    <row r="700" spans="8:8" ht="12.5" x14ac:dyDescent="0.25">
      <c r="H700" s="17"/>
    </row>
    <row r="701" spans="8:8" ht="12.5" x14ac:dyDescent="0.25">
      <c r="H701" s="17"/>
    </row>
    <row r="702" spans="8:8" ht="12.5" x14ac:dyDescent="0.25">
      <c r="H702" s="17"/>
    </row>
    <row r="703" spans="8:8" ht="12.5" x14ac:dyDescent="0.25">
      <c r="H703" s="17"/>
    </row>
    <row r="704" spans="8:8" ht="12.5" x14ac:dyDescent="0.25">
      <c r="H704" s="17"/>
    </row>
    <row r="705" spans="8:8" ht="12.5" x14ac:dyDescent="0.25">
      <c r="H705" s="17"/>
    </row>
    <row r="706" spans="8:8" ht="12.5" x14ac:dyDescent="0.25">
      <c r="H706" s="17"/>
    </row>
    <row r="707" spans="8:8" ht="12.5" x14ac:dyDescent="0.25">
      <c r="H707" s="17"/>
    </row>
    <row r="708" spans="8:8" ht="12.5" x14ac:dyDescent="0.25">
      <c r="H708" s="17"/>
    </row>
    <row r="709" spans="8:8" ht="12.5" x14ac:dyDescent="0.25">
      <c r="H709" s="17"/>
    </row>
    <row r="710" spans="8:8" ht="12.5" x14ac:dyDescent="0.25">
      <c r="H710" s="17"/>
    </row>
    <row r="711" spans="8:8" ht="12.5" x14ac:dyDescent="0.25">
      <c r="H711" s="17"/>
    </row>
    <row r="712" spans="8:8" ht="12.5" x14ac:dyDescent="0.25">
      <c r="H712" s="17"/>
    </row>
    <row r="713" spans="8:8" ht="12.5" x14ac:dyDescent="0.25">
      <c r="H713" s="17"/>
    </row>
    <row r="714" spans="8:8" ht="12.5" x14ac:dyDescent="0.25">
      <c r="H714" s="17"/>
    </row>
    <row r="715" spans="8:8" ht="12.5" x14ac:dyDescent="0.25">
      <c r="H715" s="17"/>
    </row>
    <row r="716" spans="8:8" ht="12.5" x14ac:dyDescent="0.25">
      <c r="H716" s="17"/>
    </row>
    <row r="717" spans="8:8" ht="12.5" x14ac:dyDescent="0.25">
      <c r="H717" s="17"/>
    </row>
    <row r="718" spans="8:8" ht="12.5" x14ac:dyDescent="0.25">
      <c r="H718" s="17"/>
    </row>
    <row r="719" spans="8:8" ht="12.5" x14ac:dyDescent="0.25">
      <c r="H719" s="17"/>
    </row>
    <row r="720" spans="8:8" ht="12.5" x14ac:dyDescent="0.25">
      <c r="H720" s="17"/>
    </row>
    <row r="721" spans="8:8" ht="12.5" x14ac:dyDescent="0.25">
      <c r="H721" s="17"/>
    </row>
    <row r="722" spans="8:8" ht="12.5" x14ac:dyDescent="0.25">
      <c r="H722" s="17"/>
    </row>
    <row r="723" spans="8:8" ht="12.5" x14ac:dyDescent="0.25">
      <c r="H723" s="17"/>
    </row>
    <row r="724" spans="8:8" ht="12.5" x14ac:dyDescent="0.25">
      <c r="H724" s="17"/>
    </row>
    <row r="725" spans="8:8" ht="12.5" x14ac:dyDescent="0.25">
      <c r="H725" s="17"/>
    </row>
    <row r="726" spans="8:8" ht="12.5" x14ac:dyDescent="0.25">
      <c r="H726" s="17"/>
    </row>
    <row r="727" spans="8:8" ht="12.5" x14ac:dyDescent="0.25">
      <c r="H727" s="17"/>
    </row>
    <row r="728" spans="8:8" ht="12.5" x14ac:dyDescent="0.25">
      <c r="H728" s="17"/>
    </row>
    <row r="729" spans="8:8" ht="12.5" x14ac:dyDescent="0.25">
      <c r="H729" s="17"/>
    </row>
    <row r="730" spans="8:8" ht="12.5" x14ac:dyDescent="0.25">
      <c r="H730" s="17"/>
    </row>
    <row r="731" spans="8:8" ht="12.5" x14ac:dyDescent="0.25">
      <c r="H731" s="17"/>
    </row>
    <row r="732" spans="8:8" ht="12.5" x14ac:dyDescent="0.25">
      <c r="H732" s="17"/>
    </row>
    <row r="733" spans="8:8" ht="12.5" x14ac:dyDescent="0.25">
      <c r="H733" s="17"/>
    </row>
    <row r="734" spans="8:8" ht="12.5" x14ac:dyDescent="0.25">
      <c r="H734" s="17"/>
    </row>
    <row r="735" spans="8:8" ht="12.5" x14ac:dyDescent="0.25">
      <c r="H735" s="17"/>
    </row>
    <row r="736" spans="8:8" ht="12.5" x14ac:dyDescent="0.25">
      <c r="H736" s="17"/>
    </row>
    <row r="737" spans="8:8" ht="12.5" x14ac:dyDescent="0.25">
      <c r="H737" s="17"/>
    </row>
    <row r="738" spans="8:8" ht="12.5" x14ac:dyDescent="0.25">
      <c r="H738" s="17"/>
    </row>
    <row r="739" spans="8:8" ht="12.5" x14ac:dyDescent="0.25">
      <c r="H739" s="17"/>
    </row>
    <row r="740" spans="8:8" ht="12.5" x14ac:dyDescent="0.25">
      <c r="H740" s="17"/>
    </row>
    <row r="741" spans="8:8" ht="12.5" x14ac:dyDescent="0.25">
      <c r="H741" s="17"/>
    </row>
    <row r="742" spans="8:8" ht="12.5" x14ac:dyDescent="0.25">
      <c r="H742" s="17"/>
    </row>
    <row r="743" spans="8:8" ht="12.5" x14ac:dyDescent="0.25">
      <c r="H743" s="17"/>
    </row>
    <row r="744" spans="8:8" ht="12.5" x14ac:dyDescent="0.25">
      <c r="H744" s="17"/>
    </row>
    <row r="745" spans="8:8" ht="12.5" x14ac:dyDescent="0.25">
      <c r="H745" s="17"/>
    </row>
    <row r="746" spans="8:8" ht="12.5" x14ac:dyDescent="0.25">
      <c r="H746" s="17"/>
    </row>
    <row r="747" spans="8:8" ht="12.5" x14ac:dyDescent="0.25">
      <c r="H747" s="17"/>
    </row>
    <row r="748" spans="8:8" ht="12.5" x14ac:dyDescent="0.25">
      <c r="H748" s="17"/>
    </row>
    <row r="749" spans="8:8" ht="12.5" x14ac:dyDescent="0.25">
      <c r="H749" s="17"/>
    </row>
    <row r="750" spans="8:8" ht="12.5" x14ac:dyDescent="0.25">
      <c r="H750" s="17"/>
    </row>
    <row r="751" spans="8:8" ht="12.5" x14ac:dyDescent="0.25">
      <c r="H751" s="17"/>
    </row>
    <row r="752" spans="8:8" ht="12.5" x14ac:dyDescent="0.25">
      <c r="H752" s="17"/>
    </row>
    <row r="753" spans="8:8" ht="12.5" x14ac:dyDescent="0.25">
      <c r="H753" s="17"/>
    </row>
    <row r="754" spans="8:8" ht="12.5" x14ac:dyDescent="0.25">
      <c r="H754" s="17"/>
    </row>
    <row r="755" spans="8:8" ht="12.5" x14ac:dyDescent="0.25">
      <c r="H755" s="17"/>
    </row>
    <row r="756" spans="8:8" ht="12.5" x14ac:dyDescent="0.25">
      <c r="H756" s="17"/>
    </row>
    <row r="757" spans="8:8" ht="12.5" x14ac:dyDescent="0.25">
      <c r="H757" s="17"/>
    </row>
    <row r="758" spans="8:8" ht="12.5" x14ac:dyDescent="0.25">
      <c r="H758" s="17"/>
    </row>
    <row r="759" spans="8:8" ht="12.5" x14ac:dyDescent="0.25">
      <c r="H759" s="17"/>
    </row>
    <row r="760" spans="8:8" ht="12.5" x14ac:dyDescent="0.25">
      <c r="H760" s="17"/>
    </row>
    <row r="761" spans="8:8" ht="12.5" x14ac:dyDescent="0.25">
      <c r="H761" s="17"/>
    </row>
    <row r="762" spans="8:8" ht="12.5" x14ac:dyDescent="0.25">
      <c r="H762" s="17"/>
    </row>
    <row r="763" spans="8:8" ht="12.5" x14ac:dyDescent="0.25">
      <c r="H763" s="17"/>
    </row>
    <row r="764" spans="8:8" ht="12.5" x14ac:dyDescent="0.25">
      <c r="H764" s="17"/>
    </row>
    <row r="765" spans="8:8" ht="12.5" x14ac:dyDescent="0.25">
      <c r="H765" s="17"/>
    </row>
    <row r="766" spans="8:8" ht="12.5" x14ac:dyDescent="0.25">
      <c r="H766" s="17"/>
    </row>
    <row r="767" spans="8:8" ht="12.5" x14ac:dyDescent="0.25">
      <c r="H767" s="17"/>
    </row>
    <row r="768" spans="8:8" ht="12.5" x14ac:dyDescent="0.25">
      <c r="H768" s="17"/>
    </row>
    <row r="769" spans="8:8" ht="12.5" x14ac:dyDescent="0.25">
      <c r="H769" s="17"/>
    </row>
    <row r="770" spans="8:8" ht="12.5" x14ac:dyDescent="0.25">
      <c r="H770" s="17"/>
    </row>
    <row r="771" spans="8:8" ht="12.5" x14ac:dyDescent="0.25">
      <c r="H771" s="17"/>
    </row>
    <row r="772" spans="8:8" ht="12.5" x14ac:dyDescent="0.25">
      <c r="H772" s="17"/>
    </row>
    <row r="773" spans="8:8" ht="12.5" x14ac:dyDescent="0.25">
      <c r="H773" s="17"/>
    </row>
    <row r="774" spans="8:8" ht="12.5" x14ac:dyDescent="0.25">
      <c r="H774" s="17"/>
    </row>
    <row r="775" spans="8:8" ht="12.5" x14ac:dyDescent="0.25">
      <c r="H775" s="17"/>
    </row>
    <row r="776" spans="8:8" ht="12.5" x14ac:dyDescent="0.25">
      <c r="H776" s="17"/>
    </row>
    <row r="777" spans="8:8" ht="12.5" x14ac:dyDescent="0.25">
      <c r="H777" s="17"/>
    </row>
    <row r="778" spans="8:8" ht="12.5" x14ac:dyDescent="0.25">
      <c r="H778" s="17"/>
    </row>
    <row r="779" spans="8:8" ht="12.5" x14ac:dyDescent="0.25">
      <c r="H779" s="17"/>
    </row>
    <row r="780" spans="8:8" ht="12.5" x14ac:dyDescent="0.25">
      <c r="H780" s="17"/>
    </row>
    <row r="781" spans="8:8" ht="12.5" x14ac:dyDescent="0.25">
      <c r="H781" s="17"/>
    </row>
    <row r="782" spans="8:8" ht="12.5" x14ac:dyDescent="0.25">
      <c r="H782" s="17"/>
    </row>
    <row r="783" spans="8:8" ht="12.5" x14ac:dyDescent="0.25">
      <c r="H783" s="17"/>
    </row>
    <row r="784" spans="8:8" ht="12.5" x14ac:dyDescent="0.25">
      <c r="H784" s="17"/>
    </row>
    <row r="785" spans="8:8" ht="12.5" x14ac:dyDescent="0.25">
      <c r="H785" s="17"/>
    </row>
    <row r="786" spans="8:8" ht="12.5" x14ac:dyDescent="0.25">
      <c r="H786" s="17"/>
    </row>
    <row r="787" spans="8:8" ht="12.5" x14ac:dyDescent="0.25">
      <c r="H787" s="17"/>
    </row>
    <row r="788" spans="8:8" ht="12.5" x14ac:dyDescent="0.25">
      <c r="H788" s="17"/>
    </row>
    <row r="789" spans="8:8" ht="12.5" x14ac:dyDescent="0.25">
      <c r="H789" s="17"/>
    </row>
    <row r="790" spans="8:8" ht="12.5" x14ac:dyDescent="0.25">
      <c r="H790" s="17"/>
    </row>
    <row r="791" spans="8:8" ht="12.5" x14ac:dyDescent="0.25">
      <c r="H791" s="17"/>
    </row>
    <row r="792" spans="8:8" ht="12.5" x14ac:dyDescent="0.25">
      <c r="H792" s="17"/>
    </row>
    <row r="793" spans="8:8" ht="12.5" x14ac:dyDescent="0.25">
      <c r="H793" s="17"/>
    </row>
    <row r="794" spans="8:8" ht="12.5" x14ac:dyDescent="0.25">
      <c r="H794" s="17"/>
    </row>
    <row r="795" spans="8:8" ht="12.5" x14ac:dyDescent="0.25">
      <c r="H795" s="17"/>
    </row>
    <row r="796" spans="8:8" ht="12.5" x14ac:dyDescent="0.25">
      <c r="H796" s="17"/>
    </row>
    <row r="797" spans="8:8" ht="12.5" x14ac:dyDescent="0.25">
      <c r="H797" s="17"/>
    </row>
    <row r="798" spans="8:8" ht="12.5" x14ac:dyDescent="0.25">
      <c r="H798" s="17"/>
    </row>
    <row r="799" spans="8:8" ht="12.5" x14ac:dyDescent="0.25">
      <c r="H799" s="17"/>
    </row>
    <row r="800" spans="8:8" ht="12.5" x14ac:dyDescent="0.25">
      <c r="H800" s="17"/>
    </row>
    <row r="801" spans="8:8" ht="12.5" x14ac:dyDescent="0.25">
      <c r="H801" s="17"/>
    </row>
    <row r="802" spans="8:8" ht="12.5" x14ac:dyDescent="0.25">
      <c r="H802" s="17"/>
    </row>
    <row r="803" spans="8:8" ht="12.5" x14ac:dyDescent="0.25">
      <c r="H803" s="17"/>
    </row>
    <row r="804" spans="8:8" ht="12.5" x14ac:dyDescent="0.25">
      <c r="H804" s="17"/>
    </row>
    <row r="805" spans="8:8" ht="12.5" x14ac:dyDescent="0.25">
      <c r="H805" s="17"/>
    </row>
    <row r="806" spans="8:8" ht="12.5" x14ac:dyDescent="0.25">
      <c r="H806" s="17"/>
    </row>
    <row r="807" spans="8:8" ht="12.5" x14ac:dyDescent="0.25">
      <c r="H807" s="17"/>
    </row>
    <row r="808" spans="8:8" ht="12.5" x14ac:dyDescent="0.25">
      <c r="H808" s="17"/>
    </row>
    <row r="809" spans="8:8" ht="12.5" x14ac:dyDescent="0.25">
      <c r="H809" s="17"/>
    </row>
    <row r="810" spans="8:8" ht="12.5" x14ac:dyDescent="0.25">
      <c r="H810" s="17"/>
    </row>
    <row r="811" spans="8:8" ht="12.5" x14ac:dyDescent="0.25">
      <c r="H811" s="17"/>
    </row>
    <row r="812" spans="8:8" ht="12.5" x14ac:dyDescent="0.25">
      <c r="H812" s="17"/>
    </row>
    <row r="813" spans="8:8" ht="12.5" x14ac:dyDescent="0.25">
      <c r="H813" s="17"/>
    </row>
    <row r="814" spans="8:8" ht="12.5" x14ac:dyDescent="0.25">
      <c r="H814" s="17"/>
    </row>
    <row r="815" spans="8:8" ht="12.5" x14ac:dyDescent="0.25">
      <c r="H815" s="17"/>
    </row>
    <row r="816" spans="8:8" ht="12.5" x14ac:dyDescent="0.25">
      <c r="H816" s="17"/>
    </row>
    <row r="817" spans="8:8" ht="12.5" x14ac:dyDescent="0.25">
      <c r="H817" s="17"/>
    </row>
    <row r="818" spans="8:8" ht="12.5" x14ac:dyDescent="0.25">
      <c r="H818" s="17"/>
    </row>
    <row r="819" spans="8:8" ht="12.5" x14ac:dyDescent="0.25">
      <c r="H819" s="17"/>
    </row>
    <row r="820" spans="8:8" ht="12.5" x14ac:dyDescent="0.25">
      <c r="H820" s="17"/>
    </row>
    <row r="821" spans="8:8" ht="12.5" x14ac:dyDescent="0.25">
      <c r="H821" s="17"/>
    </row>
    <row r="822" spans="8:8" ht="12.5" x14ac:dyDescent="0.25">
      <c r="H822" s="17"/>
    </row>
    <row r="823" spans="8:8" ht="12.5" x14ac:dyDescent="0.25">
      <c r="H823" s="17"/>
    </row>
    <row r="824" spans="8:8" ht="12.5" x14ac:dyDescent="0.25">
      <c r="H824" s="17"/>
    </row>
    <row r="825" spans="8:8" ht="12.5" x14ac:dyDescent="0.25">
      <c r="H825" s="17"/>
    </row>
    <row r="826" spans="8:8" ht="12.5" x14ac:dyDescent="0.25">
      <c r="H826" s="17"/>
    </row>
    <row r="827" spans="8:8" ht="12.5" x14ac:dyDescent="0.25">
      <c r="H827" s="17"/>
    </row>
    <row r="828" spans="8:8" ht="12.5" x14ac:dyDescent="0.25">
      <c r="H828" s="17"/>
    </row>
    <row r="829" spans="8:8" ht="12.5" x14ac:dyDescent="0.25">
      <c r="H829" s="17"/>
    </row>
    <row r="830" spans="8:8" ht="12.5" x14ac:dyDescent="0.25">
      <c r="H830" s="17"/>
    </row>
    <row r="831" spans="8:8" ht="12.5" x14ac:dyDescent="0.25">
      <c r="H831" s="17"/>
    </row>
    <row r="832" spans="8:8" ht="12.5" x14ac:dyDescent="0.25">
      <c r="H832" s="17"/>
    </row>
    <row r="833" spans="8:8" ht="12.5" x14ac:dyDescent="0.25">
      <c r="H833" s="17"/>
    </row>
    <row r="834" spans="8:8" ht="12.5" x14ac:dyDescent="0.25">
      <c r="H834" s="17"/>
    </row>
    <row r="835" spans="8:8" ht="12.5" x14ac:dyDescent="0.25">
      <c r="H835" s="17"/>
    </row>
    <row r="836" spans="8:8" ht="12.5" x14ac:dyDescent="0.25">
      <c r="H836" s="17"/>
    </row>
    <row r="837" spans="8:8" ht="12.5" x14ac:dyDescent="0.25">
      <c r="H837" s="17"/>
    </row>
    <row r="838" spans="8:8" ht="12.5" x14ac:dyDescent="0.25">
      <c r="H838" s="17"/>
    </row>
    <row r="839" spans="8:8" ht="12.5" x14ac:dyDescent="0.25">
      <c r="H839" s="17"/>
    </row>
    <row r="840" spans="8:8" ht="12.5" x14ac:dyDescent="0.25">
      <c r="H840" s="17"/>
    </row>
    <row r="841" spans="8:8" ht="12.5" x14ac:dyDescent="0.25">
      <c r="H841" s="17"/>
    </row>
    <row r="842" spans="8:8" ht="12.5" x14ac:dyDescent="0.25">
      <c r="H842" s="17"/>
    </row>
    <row r="843" spans="8:8" ht="12.5" x14ac:dyDescent="0.25">
      <c r="H843" s="17"/>
    </row>
    <row r="844" spans="8:8" ht="12.5" x14ac:dyDescent="0.25">
      <c r="H844" s="17"/>
    </row>
    <row r="845" spans="8:8" ht="12.5" x14ac:dyDescent="0.25">
      <c r="H845" s="17"/>
    </row>
    <row r="846" spans="8:8" ht="12.5" x14ac:dyDescent="0.25">
      <c r="H846" s="17"/>
    </row>
    <row r="847" spans="8:8" ht="12.5" x14ac:dyDescent="0.25">
      <c r="H847" s="17"/>
    </row>
    <row r="848" spans="8:8" ht="12.5" x14ac:dyDescent="0.25">
      <c r="H848" s="17"/>
    </row>
    <row r="849" spans="8:8" ht="12.5" x14ac:dyDescent="0.25">
      <c r="H849" s="17"/>
    </row>
    <row r="850" spans="8:8" ht="12.5" x14ac:dyDescent="0.25">
      <c r="H850" s="17"/>
    </row>
    <row r="851" spans="8:8" ht="12.5" x14ac:dyDescent="0.25">
      <c r="H851" s="17"/>
    </row>
    <row r="852" spans="8:8" ht="12.5" x14ac:dyDescent="0.25">
      <c r="H852" s="17"/>
    </row>
    <row r="853" spans="8:8" ht="12.5" x14ac:dyDescent="0.25">
      <c r="H853" s="17"/>
    </row>
    <row r="854" spans="8:8" ht="12.5" x14ac:dyDescent="0.25">
      <c r="H854" s="17"/>
    </row>
    <row r="855" spans="8:8" ht="12.5" x14ac:dyDescent="0.25">
      <c r="H855" s="17"/>
    </row>
    <row r="856" spans="8:8" ht="12.5" x14ac:dyDescent="0.25">
      <c r="H856" s="17"/>
    </row>
    <row r="857" spans="8:8" ht="12.5" x14ac:dyDescent="0.25">
      <c r="H857" s="17"/>
    </row>
    <row r="858" spans="8:8" ht="12.5" x14ac:dyDescent="0.25">
      <c r="H858" s="17"/>
    </row>
    <row r="859" spans="8:8" ht="12.5" x14ac:dyDescent="0.25">
      <c r="H859" s="17"/>
    </row>
    <row r="860" spans="8:8" ht="12.5" x14ac:dyDescent="0.25">
      <c r="H860" s="17"/>
    </row>
    <row r="861" spans="8:8" ht="12.5" x14ac:dyDescent="0.25">
      <c r="H861" s="17"/>
    </row>
    <row r="862" spans="8:8" ht="12.5" x14ac:dyDescent="0.25">
      <c r="H862" s="17"/>
    </row>
    <row r="863" spans="8:8" ht="12.5" x14ac:dyDescent="0.25">
      <c r="H863" s="17"/>
    </row>
    <row r="864" spans="8:8" ht="12.5" x14ac:dyDescent="0.25">
      <c r="H864" s="17"/>
    </row>
    <row r="865" spans="8:8" ht="12.5" x14ac:dyDescent="0.25">
      <c r="H865" s="17"/>
    </row>
    <row r="866" spans="8:8" ht="12.5" x14ac:dyDescent="0.25">
      <c r="H866" s="17"/>
    </row>
    <row r="867" spans="8:8" ht="12.5" x14ac:dyDescent="0.25">
      <c r="H867" s="17"/>
    </row>
    <row r="868" spans="8:8" ht="12.5" x14ac:dyDescent="0.25">
      <c r="H868" s="17"/>
    </row>
    <row r="869" spans="8:8" ht="12.5" x14ac:dyDescent="0.25">
      <c r="H869" s="17"/>
    </row>
    <row r="870" spans="8:8" ht="12.5" x14ac:dyDescent="0.25">
      <c r="H870" s="17"/>
    </row>
    <row r="871" spans="8:8" ht="12.5" x14ac:dyDescent="0.25">
      <c r="H871" s="17"/>
    </row>
    <row r="872" spans="8:8" ht="12.5" x14ac:dyDescent="0.25">
      <c r="H872" s="17"/>
    </row>
    <row r="873" spans="8:8" ht="12.5" x14ac:dyDescent="0.25">
      <c r="H873" s="17"/>
    </row>
    <row r="874" spans="8:8" ht="12.5" x14ac:dyDescent="0.25">
      <c r="H874" s="17"/>
    </row>
    <row r="875" spans="8:8" ht="12.5" x14ac:dyDescent="0.25">
      <c r="H875" s="17"/>
    </row>
    <row r="876" spans="8:8" ht="12.5" x14ac:dyDescent="0.25">
      <c r="H876" s="17"/>
    </row>
    <row r="877" spans="8:8" ht="12.5" x14ac:dyDescent="0.25">
      <c r="H877" s="17"/>
    </row>
    <row r="878" spans="8:8" ht="12.5" x14ac:dyDescent="0.25">
      <c r="H878" s="17"/>
    </row>
    <row r="879" spans="8:8" ht="12.5" x14ac:dyDescent="0.25">
      <c r="H879" s="17"/>
    </row>
    <row r="880" spans="8:8" ht="12.5" x14ac:dyDescent="0.25">
      <c r="H880" s="17"/>
    </row>
    <row r="881" spans="8:8" ht="12.5" x14ac:dyDescent="0.25">
      <c r="H881" s="17"/>
    </row>
    <row r="882" spans="8:8" ht="12.5" x14ac:dyDescent="0.25">
      <c r="H882" s="17"/>
    </row>
    <row r="883" spans="8:8" ht="12.5" x14ac:dyDescent="0.25">
      <c r="H883" s="17"/>
    </row>
    <row r="884" spans="8:8" ht="12.5" x14ac:dyDescent="0.25">
      <c r="H884" s="17"/>
    </row>
    <row r="885" spans="8:8" ht="12.5" x14ac:dyDescent="0.25">
      <c r="H885" s="17"/>
    </row>
    <row r="886" spans="8:8" ht="12.5" x14ac:dyDescent="0.25">
      <c r="H886" s="17"/>
    </row>
    <row r="887" spans="8:8" ht="12.5" x14ac:dyDescent="0.25">
      <c r="H887" s="17"/>
    </row>
    <row r="888" spans="8:8" ht="12.5" x14ac:dyDescent="0.25">
      <c r="H888" s="17"/>
    </row>
    <row r="889" spans="8:8" ht="12.5" x14ac:dyDescent="0.25">
      <c r="H889" s="17"/>
    </row>
    <row r="890" spans="8:8" ht="12.5" x14ac:dyDescent="0.25">
      <c r="H890" s="17"/>
    </row>
    <row r="891" spans="8:8" ht="12.5" x14ac:dyDescent="0.25">
      <c r="H891" s="17"/>
    </row>
    <row r="892" spans="8:8" ht="12.5" x14ac:dyDescent="0.25">
      <c r="H892" s="17"/>
    </row>
    <row r="893" spans="8:8" ht="12.5" x14ac:dyDescent="0.25">
      <c r="H893" s="17"/>
    </row>
    <row r="894" spans="8:8" ht="12.5" x14ac:dyDescent="0.25">
      <c r="H894" s="17"/>
    </row>
    <row r="895" spans="8:8" ht="12.5" x14ac:dyDescent="0.25">
      <c r="H895" s="17"/>
    </row>
    <row r="896" spans="8:8" ht="12.5" x14ac:dyDescent="0.25">
      <c r="H896" s="17"/>
    </row>
    <row r="897" spans="8:8" ht="12.5" x14ac:dyDescent="0.25">
      <c r="H897" s="17"/>
    </row>
    <row r="898" spans="8:8" ht="12.5" x14ac:dyDescent="0.25">
      <c r="H898" s="17"/>
    </row>
    <row r="899" spans="8:8" ht="12.5" x14ac:dyDescent="0.25">
      <c r="H899" s="17"/>
    </row>
    <row r="900" spans="8:8" ht="12.5" x14ac:dyDescent="0.25">
      <c r="H900" s="17"/>
    </row>
    <row r="901" spans="8:8" ht="12.5" x14ac:dyDescent="0.25">
      <c r="H901" s="17"/>
    </row>
    <row r="902" spans="8:8" ht="12.5" x14ac:dyDescent="0.25">
      <c r="H902" s="17"/>
    </row>
    <row r="903" spans="8:8" ht="12.5" x14ac:dyDescent="0.25">
      <c r="H903" s="17"/>
    </row>
    <row r="904" spans="8:8" ht="12.5" x14ac:dyDescent="0.25">
      <c r="H904" s="17"/>
    </row>
    <row r="905" spans="8:8" ht="12.5" x14ac:dyDescent="0.25">
      <c r="H905" s="17"/>
    </row>
    <row r="906" spans="8:8" ht="12.5" x14ac:dyDescent="0.25">
      <c r="H906" s="17"/>
    </row>
    <row r="907" spans="8:8" ht="12.5" x14ac:dyDescent="0.25">
      <c r="H907" s="17"/>
    </row>
    <row r="908" spans="8:8" ht="12.5" x14ac:dyDescent="0.25">
      <c r="H908" s="17"/>
    </row>
    <row r="909" spans="8:8" ht="12.5" x14ac:dyDescent="0.25">
      <c r="H909" s="17"/>
    </row>
    <row r="910" spans="8:8" ht="12.5" x14ac:dyDescent="0.25">
      <c r="H910" s="17"/>
    </row>
    <row r="911" spans="8:8" ht="12.5" x14ac:dyDescent="0.25">
      <c r="H911" s="17"/>
    </row>
    <row r="912" spans="8:8" ht="12.5" x14ac:dyDescent="0.25">
      <c r="H912" s="17"/>
    </row>
    <row r="913" spans="8:8" ht="12.5" x14ac:dyDescent="0.25">
      <c r="H913" s="17"/>
    </row>
    <row r="914" spans="8:8" ht="12.5" x14ac:dyDescent="0.25">
      <c r="H914" s="17"/>
    </row>
    <row r="915" spans="8:8" ht="12.5" x14ac:dyDescent="0.25">
      <c r="H915" s="17"/>
    </row>
    <row r="916" spans="8:8" ht="12.5" x14ac:dyDescent="0.25">
      <c r="H916" s="17"/>
    </row>
    <row r="917" spans="8:8" ht="12.5" x14ac:dyDescent="0.25">
      <c r="H917" s="17"/>
    </row>
    <row r="918" spans="8:8" ht="12.5" x14ac:dyDescent="0.25">
      <c r="H918" s="17"/>
    </row>
    <row r="919" spans="8:8" ht="12.5" x14ac:dyDescent="0.25">
      <c r="H919" s="17"/>
    </row>
    <row r="920" spans="8:8" ht="12.5" x14ac:dyDescent="0.25">
      <c r="H920" s="17"/>
    </row>
    <row r="921" spans="8:8" ht="12.5" x14ac:dyDescent="0.25">
      <c r="H921" s="17"/>
    </row>
    <row r="922" spans="8:8" ht="12.5" x14ac:dyDescent="0.25">
      <c r="H922" s="17"/>
    </row>
    <row r="923" spans="8:8" ht="12.5" x14ac:dyDescent="0.25">
      <c r="H923" s="17"/>
    </row>
    <row r="924" spans="8:8" ht="12.5" x14ac:dyDescent="0.25">
      <c r="H924" s="17"/>
    </row>
    <row r="925" spans="8:8" ht="12.5" x14ac:dyDescent="0.25">
      <c r="H925" s="17"/>
    </row>
    <row r="926" spans="8:8" ht="12.5" x14ac:dyDescent="0.25">
      <c r="H926" s="17"/>
    </row>
    <row r="927" spans="8:8" ht="12.5" x14ac:dyDescent="0.25">
      <c r="H927" s="17"/>
    </row>
    <row r="928" spans="8:8" ht="12.5" x14ac:dyDescent="0.25">
      <c r="H928" s="17"/>
    </row>
    <row r="929" spans="8:8" ht="12.5" x14ac:dyDescent="0.25">
      <c r="H929" s="17"/>
    </row>
    <row r="930" spans="8:8" ht="12.5" x14ac:dyDescent="0.25">
      <c r="H930" s="17"/>
    </row>
    <row r="931" spans="8:8" ht="12.5" x14ac:dyDescent="0.25">
      <c r="H931" s="17"/>
    </row>
    <row r="932" spans="8:8" ht="12.5" x14ac:dyDescent="0.25">
      <c r="H932" s="17"/>
    </row>
    <row r="933" spans="8:8" ht="12.5" x14ac:dyDescent="0.25">
      <c r="H933" s="17"/>
    </row>
    <row r="934" spans="8:8" ht="12.5" x14ac:dyDescent="0.25">
      <c r="H934" s="17"/>
    </row>
    <row r="935" spans="8:8" ht="12.5" x14ac:dyDescent="0.25">
      <c r="H935" s="17"/>
    </row>
    <row r="936" spans="8:8" ht="12.5" x14ac:dyDescent="0.25">
      <c r="H936" s="17"/>
    </row>
    <row r="937" spans="8:8" ht="12.5" x14ac:dyDescent="0.25">
      <c r="H937" s="17"/>
    </row>
    <row r="938" spans="8:8" ht="12.5" x14ac:dyDescent="0.25">
      <c r="H938" s="17"/>
    </row>
    <row r="939" spans="8:8" ht="12.5" x14ac:dyDescent="0.25">
      <c r="H939" s="17"/>
    </row>
    <row r="940" spans="8:8" ht="12.5" x14ac:dyDescent="0.25">
      <c r="H940" s="17"/>
    </row>
    <row r="941" spans="8:8" ht="12.5" x14ac:dyDescent="0.25">
      <c r="H941" s="17"/>
    </row>
    <row r="942" spans="8:8" ht="12.5" x14ac:dyDescent="0.25">
      <c r="H942" s="17"/>
    </row>
    <row r="943" spans="8:8" ht="12.5" x14ac:dyDescent="0.25">
      <c r="H943" s="17"/>
    </row>
    <row r="944" spans="8:8" ht="12.5" x14ac:dyDescent="0.25">
      <c r="H944" s="17"/>
    </row>
    <row r="945" spans="8:8" ht="12.5" x14ac:dyDescent="0.25">
      <c r="H945" s="17"/>
    </row>
    <row r="946" spans="8:8" ht="12.5" x14ac:dyDescent="0.25">
      <c r="H946" s="17"/>
    </row>
    <row r="947" spans="8:8" ht="12.5" x14ac:dyDescent="0.25">
      <c r="H947" s="17"/>
    </row>
    <row r="948" spans="8:8" ht="12.5" x14ac:dyDescent="0.25">
      <c r="H948" s="17"/>
    </row>
    <row r="949" spans="8:8" ht="12.5" x14ac:dyDescent="0.25">
      <c r="H949" s="17"/>
    </row>
    <row r="950" spans="8:8" ht="12.5" x14ac:dyDescent="0.25">
      <c r="H950" s="17"/>
    </row>
    <row r="951" spans="8:8" ht="12.5" x14ac:dyDescent="0.25">
      <c r="H951" s="17"/>
    </row>
    <row r="952" spans="8:8" ht="12.5" x14ac:dyDescent="0.25">
      <c r="H952" s="17"/>
    </row>
    <row r="953" spans="8:8" ht="12.5" x14ac:dyDescent="0.25">
      <c r="H953" s="17"/>
    </row>
    <row r="954" spans="8:8" ht="12.5" x14ac:dyDescent="0.25">
      <c r="H954" s="17"/>
    </row>
    <row r="955" spans="8:8" ht="12.5" x14ac:dyDescent="0.25">
      <c r="H955" s="17"/>
    </row>
    <row r="956" spans="8:8" ht="12.5" x14ac:dyDescent="0.25">
      <c r="H956" s="17"/>
    </row>
    <row r="957" spans="8:8" ht="12.5" x14ac:dyDescent="0.25">
      <c r="H957" s="17"/>
    </row>
    <row r="958" spans="8:8" ht="12.5" x14ac:dyDescent="0.25">
      <c r="H958" s="17"/>
    </row>
    <row r="959" spans="8:8" ht="12.5" x14ac:dyDescent="0.25">
      <c r="H959" s="17"/>
    </row>
    <row r="960" spans="8:8" ht="12.5" x14ac:dyDescent="0.25">
      <c r="H960" s="17"/>
    </row>
    <row r="961" spans="8:8" ht="12.5" x14ac:dyDescent="0.25">
      <c r="H961" s="17"/>
    </row>
    <row r="962" spans="8:8" ht="12.5" x14ac:dyDescent="0.25">
      <c r="H962" s="17"/>
    </row>
    <row r="963" spans="8:8" ht="12.5" x14ac:dyDescent="0.25">
      <c r="H963" s="17"/>
    </row>
    <row r="964" spans="8:8" ht="12.5" x14ac:dyDescent="0.25">
      <c r="H964" s="17"/>
    </row>
    <row r="965" spans="8:8" ht="12.5" x14ac:dyDescent="0.25">
      <c r="H965" s="17"/>
    </row>
    <row r="966" spans="8:8" ht="12.5" x14ac:dyDescent="0.25">
      <c r="H966" s="17"/>
    </row>
    <row r="967" spans="8:8" ht="12.5" x14ac:dyDescent="0.25">
      <c r="H967" s="17"/>
    </row>
    <row r="968" spans="8:8" ht="12.5" x14ac:dyDescent="0.25">
      <c r="H968" s="17"/>
    </row>
    <row r="969" spans="8:8" ht="12.5" x14ac:dyDescent="0.25">
      <c r="H969" s="17"/>
    </row>
    <row r="970" spans="8:8" ht="12.5" x14ac:dyDescent="0.25">
      <c r="H970" s="17"/>
    </row>
    <row r="971" spans="8:8" ht="12.5" x14ac:dyDescent="0.25">
      <c r="H971" s="17"/>
    </row>
    <row r="972" spans="8:8" ht="12.5" x14ac:dyDescent="0.25">
      <c r="H972" s="17"/>
    </row>
    <row r="973" spans="8:8" ht="12.5" x14ac:dyDescent="0.25">
      <c r="H973" s="17"/>
    </row>
    <row r="974" spans="8:8" ht="12.5" x14ac:dyDescent="0.25">
      <c r="H974" s="17"/>
    </row>
    <row r="975" spans="8:8" ht="12.5" x14ac:dyDescent="0.25">
      <c r="H975" s="17"/>
    </row>
    <row r="976" spans="8:8" ht="12.5" x14ac:dyDescent="0.25">
      <c r="H976" s="17"/>
    </row>
    <row r="977" spans="8:8" ht="12.5" x14ac:dyDescent="0.25">
      <c r="H977" s="17"/>
    </row>
    <row r="978" spans="8:8" ht="12.5" x14ac:dyDescent="0.25">
      <c r="H978" s="17"/>
    </row>
    <row r="979" spans="8:8" ht="12.5" x14ac:dyDescent="0.25">
      <c r="H979" s="17"/>
    </row>
    <row r="980" spans="8:8" ht="12.5" x14ac:dyDescent="0.25">
      <c r="H980" s="17"/>
    </row>
    <row r="981" spans="8:8" ht="12.5" x14ac:dyDescent="0.25">
      <c r="H981" s="17"/>
    </row>
    <row r="982" spans="8:8" ht="12.5" x14ac:dyDescent="0.25">
      <c r="H982" s="17"/>
    </row>
    <row r="983" spans="8:8" ht="12.5" x14ac:dyDescent="0.25">
      <c r="H983" s="17"/>
    </row>
    <row r="984" spans="8:8" ht="12.5" x14ac:dyDescent="0.25">
      <c r="H984" s="17"/>
    </row>
    <row r="985" spans="8:8" ht="12.5" x14ac:dyDescent="0.25">
      <c r="H985" s="17"/>
    </row>
    <row r="986" spans="8:8" ht="12.5" x14ac:dyDescent="0.25">
      <c r="H986" s="17"/>
    </row>
    <row r="987" spans="8:8" ht="12.5" x14ac:dyDescent="0.25">
      <c r="H987" s="17"/>
    </row>
    <row r="988" spans="8:8" ht="12.5" x14ac:dyDescent="0.25">
      <c r="H988" s="17"/>
    </row>
    <row r="989" spans="8:8" ht="12.5" x14ac:dyDescent="0.25">
      <c r="H989" s="17"/>
    </row>
    <row r="990" spans="8:8" ht="12.5" x14ac:dyDescent="0.25">
      <c r="H990" s="17"/>
    </row>
    <row r="991" spans="8:8" ht="12.5" x14ac:dyDescent="0.25">
      <c r="H991" s="17"/>
    </row>
    <row r="992" spans="8:8" ht="12.5" x14ac:dyDescent="0.25">
      <c r="H992" s="17"/>
    </row>
    <row r="993" spans="8:8" ht="12.5" x14ac:dyDescent="0.25">
      <c r="H993" s="17"/>
    </row>
    <row r="994" spans="8:8" ht="12.5" x14ac:dyDescent="0.25">
      <c r="H994" s="17"/>
    </row>
    <row r="995" spans="8:8" ht="12.5" x14ac:dyDescent="0.25">
      <c r="H995" s="17"/>
    </row>
    <row r="996" spans="8:8" ht="12.5" x14ac:dyDescent="0.25">
      <c r="H996" s="17"/>
    </row>
    <row r="997" spans="8:8" ht="12.5" x14ac:dyDescent="0.25">
      <c r="H997" s="17"/>
    </row>
    <row r="998" spans="8:8" ht="12.5" x14ac:dyDescent="0.25">
      <c r="H998" s="17"/>
    </row>
    <row r="999" spans="8:8" ht="12.5" x14ac:dyDescent="0.25">
      <c r="H999" s="17"/>
    </row>
    <row r="1000" spans="8:8" ht="12.5" x14ac:dyDescent="0.25">
      <c r="H1000" s="17"/>
    </row>
    <row r="1001" spans="8:8" ht="12.5" x14ac:dyDescent="0.25">
      <c r="H100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D90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2.6328125" defaultRowHeight="15.75" customHeight="1" x14ac:dyDescent="0.25"/>
  <cols>
    <col min="1" max="1" width="23" customWidth="1"/>
  </cols>
  <sheetData>
    <row r="1" spans="1:30" ht="13" x14ac:dyDescent="0.3">
      <c r="A1" s="4" t="s">
        <v>7</v>
      </c>
      <c r="B1" s="4"/>
      <c r="C1" s="4"/>
      <c r="D1" s="4"/>
      <c r="E1" s="4"/>
      <c r="F1" s="5"/>
      <c r="G1" s="5"/>
      <c r="J1" s="5"/>
      <c r="K1" s="6"/>
      <c r="L1" s="7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8" x14ac:dyDescent="0.3">
      <c r="A2" s="6" t="s">
        <v>16</v>
      </c>
      <c r="B2" s="5"/>
      <c r="C2" s="5"/>
      <c r="D2" s="8" t="s">
        <v>17</v>
      </c>
      <c r="E2" s="8" t="s">
        <v>18</v>
      </c>
      <c r="F2" s="8" t="s">
        <v>19</v>
      </c>
      <c r="G2" s="8" t="s">
        <v>20</v>
      </c>
      <c r="H2" s="8" t="s">
        <v>21</v>
      </c>
      <c r="I2" s="8" t="s">
        <v>22</v>
      </c>
      <c r="J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15.75" customHeight="1" x14ac:dyDescent="0.25">
      <c r="A3" s="2" t="s">
        <v>28</v>
      </c>
      <c r="B3" s="18">
        <v>0.1</v>
      </c>
      <c r="C3" s="11"/>
      <c r="D3" s="12">
        <v>45292</v>
      </c>
      <c r="E3" s="2">
        <v>1</v>
      </c>
      <c r="F3" s="13">
        <f>111050*1.045*(1-B3)</f>
        <v>104442.52499999999</v>
      </c>
      <c r="G3" s="2">
        <v>0</v>
      </c>
      <c r="H3" s="2">
        <v>0</v>
      </c>
      <c r="I3" s="13">
        <f t="shared" ref="I3:I67" si="0">H3+G3-F3</f>
        <v>-104442.52499999999</v>
      </c>
    </row>
    <row r="4" spans="1:30" ht="13" x14ac:dyDescent="0.3">
      <c r="A4" s="9" t="s">
        <v>23</v>
      </c>
      <c r="B4" s="10">
        <f>XIRR(I3:I67,D3:D67)</f>
        <v>6.3898399472236619E-2</v>
      </c>
      <c r="C4" s="11"/>
      <c r="D4" s="12">
        <v>45658</v>
      </c>
      <c r="E4" s="2">
        <v>2</v>
      </c>
      <c r="F4" s="13">
        <f t="shared" ref="F4:F12" si="1">111050*1.0225*(1-$B$3)</f>
        <v>102193.7625</v>
      </c>
      <c r="G4" s="2">
        <v>0</v>
      </c>
      <c r="H4" s="2">
        <v>0</v>
      </c>
      <c r="I4" s="13">
        <f t="shared" si="0"/>
        <v>-102193.7625</v>
      </c>
    </row>
    <row r="5" spans="1:30" ht="15.75" customHeight="1" x14ac:dyDescent="0.25">
      <c r="A5" s="11"/>
      <c r="B5" s="11"/>
      <c r="C5" s="11"/>
      <c r="D5" s="12">
        <v>46023</v>
      </c>
      <c r="E5" s="2">
        <v>3</v>
      </c>
      <c r="F5" s="13">
        <f t="shared" si="1"/>
        <v>102193.7625</v>
      </c>
      <c r="G5" s="2">
        <v>0</v>
      </c>
      <c r="H5" s="2">
        <v>0</v>
      </c>
      <c r="I5" s="13">
        <f t="shared" si="0"/>
        <v>-102193.7625</v>
      </c>
    </row>
    <row r="6" spans="1:30" ht="15.75" customHeight="1" x14ac:dyDescent="0.25">
      <c r="A6" s="11"/>
      <c r="B6" s="11"/>
      <c r="C6" s="11"/>
      <c r="D6" s="12">
        <v>46388</v>
      </c>
      <c r="E6" s="2">
        <v>4</v>
      </c>
      <c r="F6" s="13">
        <f t="shared" si="1"/>
        <v>102193.7625</v>
      </c>
      <c r="G6" s="2">
        <v>0</v>
      </c>
      <c r="H6" s="2">
        <v>0</v>
      </c>
      <c r="I6" s="13">
        <f t="shared" si="0"/>
        <v>-102193.7625</v>
      </c>
    </row>
    <row r="7" spans="1:30" ht="15.75" customHeight="1" x14ac:dyDescent="0.25">
      <c r="A7" s="11"/>
      <c r="B7" s="11"/>
      <c r="C7" s="11"/>
      <c r="D7" s="12">
        <v>46753</v>
      </c>
      <c r="E7" s="2">
        <v>5</v>
      </c>
      <c r="F7" s="13">
        <f t="shared" si="1"/>
        <v>102193.7625</v>
      </c>
      <c r="G7" s="2">
        <v>0</v>
      </c>
      <c r="H7" s="2">
        <v>0</v>
      </c>
      <c r="I7" s="13">
        <f t="shared" si="0"/>
        <v>-102193.7625</v>
      </c>
    </row>
    <row r="8" spans="1:30" ht="15.75" customHeight="1" x14ac:dyDescent="0.25">
      <c r="A8" s="11"/>
      <c r="B8" s="11"/>
      <c r="C8" s="11"/>
      <c r="D8" s="12">
        <v>47119</v>
      </c>
      <c r="E8" s="2">
        <v>6</v>
      </c>
      <c r="F8" s="13">
        <f t="shared" si="1"/>
        <v>102193.7625</v>
      </c>
      <c r="G8" s="2">
        <v>0</v>
      </c>
      <c r="H8" s="2">
        <v>0</v>
      </c>
      <c r="I8" s="13">
        <f t="shared" si="0"/>
        <v>-102193.7625</v>
      </c>
    </row>
    <row r="9" spans="1:30" ht="15.75" customHeight="1" x14ac:dyDescent="0.25">
      <c r="A9" s="11"/>
      <c r="B9" s="11"/>
      <c r="C9" s="11"/>
      <c r="D9" s="12">
        <v>47484</v>
      </c>
      <c r="E9" s="2">
        <v>7</v>
      </c>
      <c r="F9" s="13">
        <f t="shared" si="1"/>
        <v>102193.7625</v>
      </c>
      <c r="G9" s="2">
        <v>0</v>
      </c>
      <c r="H9" s="2">
        <v>0</v>
      </c>
      <c r="I9" s="13">
        <f t="shared" si="0"/>
        <v>-102193.7625</v>
      </c>
    </row>
    <row r="10" spans="1:30" ht="15.75" customHeight="1" x14ac:dyDescent="0.25">
      <c r="A10" s="11"/>
      <c r="B10" s="11"/>
      <c r="C10" s="11"/>
      <c r="D10" s="12">
        <v>47849</v>
      </c>
      <c r="E10" s="2">
        <v>8</v>
      </c>
      <c r="F10" s="13">
        <f t="shared" si="1"/>
        <v>102193.7625</v>
      </c>
      <c r="G10" s="2">
        <v>0</v>
      </c>
      <c r="H10" s="2">
        <v>0</v>
      </c>
      <c r="I10" s="13">
        <f t="shared" si="0"/>
        <v>-102193.7625</v>
      </c>
    </row>
    <row r="11" spans="1:30" ht="15.75" customHeight="1" x14ac:dyDescent="0.25">
      <c r="A11" s="11"/>
      <c r="B11" s="11"/>
      <c r="C11" s="11"/>
      <c r="D11" s="12">
        <v>48214</v>
      </c>
      <c r="E11" s="2">
        <v>9</v>
      </c>
      <c r="F11" s="13">
        <f t="shared" si="1"/>
        <v>102193.7625</v>
      </c>
      <c r="G11" s="2">
        <v>0</v>
      </c>
      <c r="H11" s="2">
        <v>0</v>
      </c>
      <c r="I11" s="13">
        <f t="shared" si="0"/>
        <v>-102193.7625</v>
      </c>
    </row>
    <row r="12" spans="1:30" ht="15.75" customHeight="1" x14ac:dyDescent="0.25">
      <c r="A12" s="11"/>
      <c r="B12" s="11"/>
      <c r="C12" s="11"/>
      <c r="D12" s="12">
        <v>48580</v>
      </c>
      <c r="E12" s="2">
        <v>10</v>
      </c>
      <c r="F12" s="13">
        <f t="shared" si="1"/>
        <v>102193.7625</v>
      </c>
      <c r="G12" s="2">
        <v>0</v>
      </c>
      <c r="H12" s="2">
        <v>0</v>
      </c>
      <c r="I12" s="13">
        <f t="shared" si="0"/>
        <v>-102193.7625</v>
      </c>
    </row>
    <row r="13" spans="1:30" ht="15.75" customHeight="1" x14ac:dyDescent="0.25">
      <c r="A13" s="11"/>
      <c r="B13" s="11"/>
      <c r="C13" s="11"/>
      <c r="D13" s="12">
        <v>48945</v>
      </c>
      <c r="E13" s="2">
        <v>11</v>
      </c>
      <c r="F13" s="2">
        <v>0</v>
      </c>
      <c r="G13" s="2">
        <v>0</v>
      </c>
      <c r="H13" s="2">
        <v>0</v>
      </c>
      <c r="I13" s="2">
        <f t="shared" si="0"/>
        <v>0</v>
      </c>
    </row>
    <row r="14" spans="1:30" ht="15.75" customHeight="1" x14ac:dyDescent="0.25">
      <c r="A14" s="11"/>
      <c r="B14" s="11"/>
      <c r="C14" s="11"/>
      <c r="D14" s="12">
        <v>49310</v>
      </c>
      <c r="E14" s="2">
        <v>12</v>
      </c>
      <c r="F14" s="2">
        <v>0</v>
      </c>
      <c r="G14" s="2">
        <v>0</v>
      </c>
      <c r="H14" s="2">
        <v>0</v>
      </c>
      <c r="I14" s="2">
        <f t="shared" si="0"/>
        <v>0</v>
      </c>
    </row>
    <row r="15" spans="1:30" ht="15.75" customHeight="1" x14ac:dyDescent="0.25">
      <c r="A15" s="11"/>
      <c r="B15" s="11"/>
      <c r="C15" s="11"/>
      <c r="D15" s="12">
        <v>49675</v>
      </c>
      <c r="E15" s="2">
        <v>13</v>
      </c>
      <c r="F15" s="2">
        <v>0</v>
      </c>
      <c r="G15" s="2">
        <v>100000</v>
      </c>
      <c r="H15" s="2">
        <v>0</v>
      </c>
      <c r="I15" s="2">
        <f t="shared" si="0"/>
        <v>100000</v>
      </c>
    </row>
    <row r="16" spans="1:30" ht="15.75" customHeight="1" x14ac:dyDescent="0.25">
      <c r="A16" s="11"/>
      <c r="B16" s="11"/>
      <c r="C16" s="11"/>
      <c r="D16" s="12">
        <v>50041</v>
      </c>
      <c r="E16" s="2">
        <v>14</v>
      </c>
      <c r="F16" s="2">
        <v>0</v>
      </c>
      <c r="G16" s="2">
        <v>100000</v>
      </c>
      <c r="H16" s="2">
        <v>0</v>
      </c>
      <c r="I16" s="2">
        <f t="shared" si="0"/>
        <v>100000</v>
      </c>
    </row>
    <row r="17" spans="1:9" ht="15.75" customHeight="1" x14ac:dyDescent="0.25">
      <c r="A17" s="11"/>
      <c r="B17" s="11"/>
      <c r="C17" s="11"/>
      <c r="D17" s="12">
        <v>50406</v>
      </c>
      <c r="E17" s="2">
        <v>15</v>
      </c>
      <c r="F17" s="2">
        <v>0</v>
      </c>
      <c r="G17" s="2">
        <v>100000</v>
      </c>
      <c r="H17" s="2">
        <v>0</v>
      </c>
      <c r="I17" s="2">
        <f t="shared" si="0"/>
        <v>100000</v>
      </c>
    </row>
    <row r="18" spans="1:9" ht="15.75" customHeight="1" x14ac:dyDescent="0.25">
      <c r="A18" s="11"/>
      <c r="B18" s="11"/>
      <c r="C18" s="11"/>
      <c r="D18" s="12">
        <v>50771</v>
      </c>
      <c r="E18" s="2">
        <v>16</v>
      </c>
      <c r="F18" s="2">
        <v>0</v>
      </c>
      <c r="G18" s="2">
        <v>100000</v>
      </c>
      <c r="H18" s="2">
        <v>0</v>
      </c>
      <c r="I18" s="2">
        <f t="shared" si="0"/>
        <v>100000</v>
      </c>
    </row>
    <row r="19" spans="1:9" ht="15.75" customHeight="1" x14ac:dyDescent="0.25">
      <c r="A19" s="11"/>
      <c r="B19" s="11"/>
      <c r="C19" s="11"/>
      <c r="D19" s="12">
        <v>51136</v>
      </c>
      <c r="E19" s="2">
        <v>17</v>
      </c>
      <c r="F19" s="2">
        <v>0</v>
      </c>
      <c r="G19" s="2">
        <v>100000</v>
      </c>
      <c r="H19" s="2">
        <v>0</v>
      </c>
      <c r="I19" s="2">
        <f t="shared" si="0"/>
        <v>100000</v>
      </c>
    </row>
    <row r="20" spans="1:9" ht="15.75" customHeight="1" x14ac:dyDescent="0.25">
      <c r="A20" s="11"/>
      <c r="B20" s="11"/>
      <c r="C20" s="11"/>
      <c r="D20" s="12">
        <v>51502</v>
      </c>
      <c r="E20" s="2">
        <v>18</v>
      </c>
      <c r="F20" s="2">
        <v>0</v>
      </c>
      <c r="G20" s="2">
        <v>100000</v>
      </c>
      <c r="H20" s="2">
        <v>0</v>
      </c>
      <c r="I20" s="2">
        <f t="shared" si="0"/>
        <v>100000</v>
      </c>
    </row>
    <row r="21" spans="1:9" ht="15.75" customHeight="1" x14ac:dyDescent="0.25">
      <c r="A21" s="11"/>
      <c r="B21" s="11"/>
      <c r="C21" s="11"/>
      <c r="D21" s="12">
        <v>51867</v>
      </c>
      <c r="E21" s="2">
        <v>19</v>
      </c>
      <c r="F21" s="2">
        <v>0</v>
      </c>
      <c r="G21" s="2">
        <v>100000</v>
      </c>
      <c r="H21" s="2">
        <v>0</v>
      </c>
      <c r="I21" s="2">
        <f t="shared" si="0"/>
        <v>100000</v>
      </c>
    </row>
    <row r="22" spans="1:9" ht="15.75" customHeight="1" x14ac:dyDescent="0.25">
      <c r="A22" s="11"/>
      <c r="B22" s="11"/>
      <c r="C22" s="11"/>
      <c r="D22" s="12">
        <v>52232</v>
      </c>
      <c r="E22" s="2">
        <v>20</v>
      </c>
      <c r="F22" s="2">
        <v>0</v>
      </c>
      <c r="G22" s="2">
        <v>100000</v>
      </c>
      <c r="H22" s="2">
        <v>0</v>
      </c>
      <c r="I22" s="2">
        <f t="shared" si="0"/>
        <v>100000</v>
      </c>
    </row>
    <row r="23" spans="1:9" ht="12.5" x14ac:dyDescent="0.25">
      <c r="A23" s="11"/>
      <c r="B23" s="11"/>
      <c r="C23" s="11"/>
      <c r="D23" s="12">
        <v>52597</v>
      </c>
      <c r="E23" s="2">
        <v>21</v>
      </c>
      <c r="F23" s="2">
        <v>0</v>
      </c>
      <c r="G23" s="2">
        <v>100000</v>
      </c>
      <c r="H23" s="2">
        <v>0</v>
      </c>
      <c r="I23" s="2">
        <f t="shared" si="0"/>
        <v>100000</v>
      </c>
    </row>
    <row r="24" spans="1:9" ht="12.5" x14ac:dyDescent="0.25">
      <c r="A24" s="11"/>
      <c r="B24" s="11"/>
      <c r="C24" s="11"/>
      <c r="D24" s="12">
        <v>52963</v>
      </c>
      <c r="E24" s="2">
        <v>22</v>
      </c>
      <c r="F24" s="2">
        <v>0</v>
      </c>
      <c r="G24" s="2">
        <v>100000</v>
      </c>
      <c r="H24" s="2">
        <v>0</v>
      </c>
      <c r="I24" s="2">
        <f t="shared" si="0"/>
        <v>100000</v>
      </c>
    </row>
    <row r="25" spans="1:9" ht="12.5" x14ac:dyDescent="0.25">
      <c r="A25" s="11"/>
      <c r="B25" s="11"/>
      <c r="C25" s="11"/>
      <c r="D25" s="12">
        <v>53328</v>
      </c>
      <c r="E25" s="2">
        <v>23</v>
      </c>
      <c r="F25" s="2">
        <v>0</v>
      </c>
      <c r="G25" s="2">
        <v>100000</v>
      </c>
      <c r="H25" s="2">
        <v>0</v>
      </c>
      <c r="I25" s="2">
        <f t="shared" si="0"/>
        <v>100000</v>
      </c>
    </row>
    <row r="26" spans="1:9" ht="12.5" x14ac:dyDescent="0.25">
      <c r="A26" s="11"/>
      <c r="B26" s="11"/>
      <c r="C26" s="11"/>
      <c r="D26" s="12">
        <v>53693</v>
      </c>
      <c r="E26" s="2">
        <v>24</v>
      </c>
      <c r="F26" s="2">
        <v>0</v>
      </c>
      <c r="G26" s="2">
        <v>100000</v>
      </c>
      <c r="H26" s="2">
        <v>0</v>
      </c>
      <c r="I26" s="2">
        <f t="shared" si="0"/>
        <v>100000</v>
      </c>
    </row>
    <row r="27" spans="1:9" ht="12.5" x14ac:dyDescent="0.25">
      <c r="A27" s="11"/>
      <c r="B27" s="11"/>
      <c r="C27" s="11"/>
      <c r="D27" s="12">
        <v>54058</v>
      </c>
      <c r="E27" s="2">
        <v>25</v>
      </c>
      <c r="F27" s="2">
        <v>0</v>
      </c>
      <c r="G27" s="2">
        <v>100000</v>
      </c>
      <c r="H27" s="2">
        <v>0</v>
      </c>
      <c r="I27" s="2">
        <f t="shared" si="0"/>
        <v>100000</v>
      </c>
    </row>
    <row r="28" spans="1:9" ht="12.5" x14ac:dyDescent="0.25">
      <c r="A28" s="11"/>
      <c r="B28" s="11"/>
      <c r="C28" s="11"/>
      <c r="D28" s="12">
        <v>54424</v>
      </c>
      <c r="E28" s="2">
        <v>26</v>
      </c>
      <c r="F28" s="2">
        <v>0</v>
      </c>
      <c r="G28" s="2">
        <v>100000</v>
      </c>
      <c r="H28" s="2">
        <v>0</v>
      </c>
      <c r="I28" s="2">
        <f t="shared" si="0"/>
        <v>100000</v>
      </c>
    </row>
    <row r="29" spans="1:9" ht="12.5" x14ac:dyDescent="0.25">
      <c r="A29" s="11"/>
      <c r="B29" s="11"/>
      <c r="C29" s="11"/>
      <c r="D29" s="12">
        <v>54789</v>
      </c>
      <c r="E29" s="2">
        <v>27</v>
      </c>
      <c r="F29" s="2">
        <v>0</v>
      </c>
      <c r="G29" s="2">
        <v>100000</v>
      </c>
      <c r="H29" s="2">
        <v>0</v>
      </c>
      <c r="I29" s="2">
        <f t="shared" si="0"/>
        <v>100000</v>
      </c>
    </row>
    <row r="30" spans="1:9" ht="12.5" x14ac:dyDescent="0.25">
      <c r="A30" s="11"/>
      <c r="B30" s="11"/>
      <c r="C30" s="11"/>
      <c r="D30" s="12">
        <v>55154</v>
      </c>
      <c r="E30" s="2">
        <v>28</v>
      </c>
      <c r="F30" s="2">
        <v>0</v>
      </c>
      <c r="G30" s="2">
        <v>100000</v>
      </c>
      <c r="H30" s="2">
        <v>0</v>
      </c>
      <c r="I30" s="2">
        <f t="shared" si="0"/>
        <v>100000</v>
      </c>
    </row>
    <row r="31" spans="1:9" ht="12.5" x14ac:dyDescent="0.25">
      <c r="A31" s="11"/>
      <c r="B31" s="11"/>
      <c r="C31" s="11"/>
      <c r="D31" s="12">
        <v>55519</v>
      </c>
      <c r="E31" s="2">
        <v>29</v>
      </c>
      <c r="F31" s="2">
        <v>0</v>
      </c>
      <c r="G31" s="2">
        <v>100000</v>
      </c>
      <c r="H31" s="2">
        <v>0</v>
      </c>
      <c r="I31" s="2">
        <f t="shared" si="0"/>
        <v>100000</v>
      </c>
    </row>
    <row r="32" spans="1:9" ht="12.5" x14ac:dyDescent="0.25">
      <c r="A32" s="11"/>
      <c r="B32" s="11"/>
      <c r="C32" s="11"/>
      <c r="D32" s="12">
        <v>55885</v>
      </c>
      <c r="E32" s="2">
        <v>30</v>
      </c>
      <c r="F32" s="2">
        <v>0</v>
      </c>
      <c r="G32" s="2">
        <v>100000</v>
      </c>
      <c r="H32" s="2">
        <v>0</v>
      </c>
      <c r="I32" s="2">
        <f t="shared" si="0"/>
        <v>100000</v>
      </c>
    </row>
    <row r="33" spans="1:9" ht="12.5" x14ac:dyDescent="0.25">
      <c r="A33" s="11"/>
      <c r="B33" s="11"/>
      <c r="C33" s="11"/>
      <c r="D33" s="12">
        <v>56250</v>
      </c>
      <c r="E33" s="2">
        <v>31</v>
      </c>
      <c r="F33" s="2">
        <v>0</v>
      </c>
      <c r="G33" s="2">
        <v>100000</v>
      </c>
      <c r="H33" s="2">
        <v>0</v>
      </c>
      <c r="I33" s="2">
        <f t="shared" si="0"/>
        <v>100000</v>
      </c>
    </row>
    <row r="34" spans="1:9" ht="12.5" x14ac:dyDescent="0.25">
      <c r="A34" s="11"/>
      <c r="B34" s="11"/>
      <c r="C34" s="11"/>
      <c r="D34" s="12">
        <v>56615</v>
      </c>
      <c r="E34" s="2">
        <v>32</v>
      </c>
      <c r="F34" s="2">
        <v>0</v>
      </c>
      <c r="G34" s="2">
        <v>100000</v>
      </c>
      <c r="H34" s="2">
        <v>0</v>
      </c>
      <c r="I34" s="2">
        <f t="shared" si="0"/>
        <v>100000</v>
      </c>
    </row>
    <row r="35" spans="1:9" ht="12.5" x14ac:dyDescent="0.25">
      <c r="A35" s="11"/>
      <c r="B35" s="11"/>
      <c r="C35" s="11"/>
      <c r="D35" s="12">
        <v>56980</v>
      </c>
      <c r="E35" s="2">
        <v>33</v>
      </c>
      <c r="F35" s="2">
        <v>0</v>
      </c>
      <c r="G35" s="2">
        <v>100000</v>
      </c>
      <c r="H35" s="2">
        <v>0</v>
      </c>
      <c r="I35" s="2">
        <f t="shared" si="0"/>
        <v>100000</v>
      </c>
    </row>
    <row r="36" spans="1:9" ht="12.5" x14ac:dyDescent="0.25">
      <c r="A36" s="11"/>
      <c r="B36" s="11"/>
      <c r="C36" s="11"/>
      <c r="D36" s="12">
        <v>57346</v>
      </c>
      <c r="E36" s="2">
        <v>34</v>
      </c>
      <c r="F36" s="2">
        <v>0</v>
      </c>
      <c r="G36" s="2">
        <v>100000</v>
      </c>
      <c r="H36" s="2">
        <v>0</v>
      </c>
      <c r="I36" s="2">
        <f t="shared" si="0"/>
        <v>100000</v>
      </c>
    </row>
    <row r="37" spans="1:9" ht="12.5" x14ac:dyDescent="0.25">
      <c r="A37" s="11"/>
      <c r="B37" s="11"/>
      <c r="C37" s="11"/>
      <c r="D37" s="12">
        <v>57711</v>
      </c>
      <c r="E37" s="2">
        <v>35</v>
      </c>
      <c r="F37" s="2">
        <v>0</v>
      </c>
      <c r="G37" s="2">
        <v>100000</v>
      </c>
      <c r="H37" s="2">
        <v>0</v>
      </c>
      <c r="I37" s="2">
        <f t="shared" si="0"/>
        <v>100000</v>
      </c>
    </row>
    <row r="38" spans="1:9" ht="12.5" x14ac:dyDescent="0.25">
      <c r="A38" s="11"/>
      <c r="B38" s="11"/>
      <c r="C38" s="11"/>
      <c r="D38" s="12">
        <v>58076</v>
      </c>
      <c r="E38" s="2">
        <v>36</v>
      </c>
      <c r="F38" s="2">
        <v>0</v>
      </c>
      <c r="G38" s="2">
        <v>100000</v>
      </c>
      <c r="H38" s="2">
        <v>0</v>
      </c>
      <c r="I38" s="2">
        <f t="shared" si="0"/>
        <v>100000</v>
      </c>
    </row>
    <row r="39" spans="1:9" ht="12.5" x14ac:dyDescent="0.25">
      <c r="A39" s="11"/>
      <c r="B39" s="11"/>
      <c r="C39" s="11"/>
      <c r="D39" s="12">
        <v>58441</v>
      </c>
      <c r="E39" s="2">
        <v>37</v>
      </c>
      <c r="F39" s="2">
        <v>0</v>
      </c>
      <c r="G39" s="2">
        <v>100000</v>
      </c>
      <c r="H39" s="2">
        <v>0</v>
      </c>
      <c r="I39" s="2">
        <f t="shared" si="0"/>
        <v>100000</v>
      </c>
    </row>
    <row r="40" spans="1:9" ht="12.5" x14ac:dyDescent="0.25">
      <c r="A40" s="11"/>
      <c r="B40" s="11"/>
      <c r="C40" s="11"/>
      <c r="D40" s="12">
        <v>58807</v>
      </c>
      <c r="E40" s="2">
        <v>38</v>
      </c>
      <c r="F40" s="2">
        <v>0</v>
      </c>
      <c r="G40" s="2">
        <v>100000</v>
      </c>
      <c r="H40" s="2">
        <v>0</v>
      </c>
      <c r="I40" s="2">
        <f t="shared" si="0"/>
        <v>100000</v>
      </c>
    </row>
    <row r="41" spans="1:9" ht="12.5" x14ac:dyDescent="0.25">
      <c r="A41" s="11"/>
      <c r="B41" s="11"/>
      <c r="C41" s="11"/>
      <c r="D41" s="12">
        <v>59172</v>
      </c>
      <c r="E41" s="2">
        <v>39</v>
      </c>
      <c r="F41" s="2">
        <v>0</v>
      </c>
      <c r="G41" s="2">
        <v>100000</v>
      </c>
      <c r="H41" s="2">
        <v>0</v>
      </c>
      <c r="I41" s="2">
        <f t="shared" si="0"/>
        <v>100000</v>
      </c>
    </row>
    <row r="42" spans="1:9" ht="12.5" x14ac:dyDescent="0.25">
      <c r="A42" s="11"/>
      <c r="B42" s="11"/>
      <c r="C42" s="11"/>
      <c r="D42" s="12">
        <v>59537</v>
      </c>
      <c r="E42" s="2">
        <v>40</v>
      </c>
      <c r="F42" s="2">
        <v>0</v>
      </c>
      <c r="G42" s="2">
        <v>100000</v>
      </c>
      <c r="H42" s="2">
        <v>0</v>
      </c>
      <c r="I42" s="2">
        <f t="shared" si="0"/>
        <v>100000</v>
      </c>
    </row>
    <row r="43" spans="1:9" ht="12.5" x14ac:dyDescent="0.25">
      <c r="A43" s="11"/>
      <c r="B43" s="11"/>
      <c r="C43" s="11"/>
      <c r="D43" s="12">
        <v>59902</v>
      </c>
      <c r="E43" s="2">
        <v>41</v>
      </c>
      <c r="F43" s="2">
        <v>0</v>
      </c>
      <c r="G43" s="2">
        <v>100000</v>
      </c>
      <c r="H43" s="2">
        <v>0</v>
      </c>
      <c r="I43" s="2">
        <f t="shared" si="0"/>
        <v>100000</v>
      </c>
    </row>
    <row r="44" spans="1:9" ht="12.5" x14ac:dyDescent="0.25">
      <c r="A44" s="11"/>
      <c r="B44" s="11"/>
      <c r="C44" s="11"/>
      <c r="D44" s="12">
        <v>60268</v>
      </c>
      <c r="E44" s="2">
        <v>42</v>
      </c>
      <c r="F44" s="2">
        <v>0</v>
      </c>
      <c r="G44" s="2">
        <v>100000</v>
      </c>
      <c r="H44" s="2">
        <v>0</v>
      </c>
      <c r="I44" s="2">
        <f t="shared" si="0"/>
        <v>100000</v>
      </c>
    </row>
    <row r="45" spans="1:9" ht="12.5" x14ac:dyDescent="0.25">
      <c r="A45" s="11"/>
      <c r="B45" s="11"/>
      <c r="C45" s="11"/>
      <c r="D45" s="12">
        <v>60633</v>
      </c>
      <c r="E45" s="2">
        <v>43</v>
      </c>
      <c r="F45" s="2">
        <v>0</v>
      </c>
      <c r="G45" s="2">
        <v>100000</v>
      </c>
      <c r="H45" s="2">
        <v>0</v>
      </c>
      <c r="I45" s="2">
        <f t="shared" si="0"/>
        <v>100000</v>
      </c>
    </row>
    <row r="46" spans="1:9" ht="12.5" x14ac:dyDescent="0.25">
      <c r="A46" s="11"/>
      <c r="B46" s="11"/>
      <c r="C46" s="11"/>
      <c r="D46" s="12">
        <v>60998</v>
      </c>
      <c r="E46" s="2">
        <v>44</v>
      </c>
      <c r="F46" s="2">
        <v>0</v>
      </c>
      <c r="G46" s="2">
        <v>100000</v>
      </c>
      <c r="H46" s="2">
        <v>0</v>
      </c>
      <c r="I46" s="2">
        <f t="shared" si="0"/>
        <v>100000</v>
      </c>
    </row>
    <row r="47" spans="1:9" ht="12.5" x14ac:dyDescent="0.25">
      <c r="A47" s="11"/>
      <c r="B47" s="11"/>
      <c r="C47" s="11"/>
      <c r="D47" s="12">
        <v>61363</v>
      </c>
      <c r="E47" s="2">
        <v>45</v>
      </c>
      <c r="F47" s="2">
        <v>0</v>
      </c>
      <c r="G47" s="2">
        <v>100000</v>
      </c>
      <c r="H47" s="2">
        <v>0</v>
      </c>
      <c r="I47" s="2">
        <f t="shared" si="0"/>
        <v>100000</v>
      </c>
    </row>
    <row r="48" spans="1:9" ht="12.5" x14ac:dyDescent="0.25">
      <c r="A48" s="11"/>
      <c r="B48" s="11"/>
      <c r="C48" s="11"/>
      <c r="D48" s="12">
        <v>61729</v>
      </c>
      <c r="E48" s="2">
        <v>46</v>
      </c>
      <c r="F48" s="2">
        <v>0</v>
      </c>
      <c r="G48" s="2">
        <v>100000</v>
      </c>
      <c r="H48" s="2">
        <v>0</v>
      </c>
      <c r="I48" s="2">
        <f t="shared" si="0"/>
        <v>100000</v>
      </c>
    </row>
    <row r="49" spans="1:9" ht="12.5" x14ac:dyDescent="0.25">
      <c r="A49" s="11"/>
      <c r="B49" s="11"/>
      <c r="C49" s="11"/>
      <c r="D49" s="12">
        <v>62094</v>
      </c>
      <c r="E49" s="2">
        <v>47</v>
      </c>
      <c r="F49" s="2">
        <v>0</v>
      </c>
      <c r="G49" s="2">
        <v>100000</v>
      </c>
      <c r="H49" s="2">
        <v>0</v>
      </c>
      <c r="I49" s="2">
        <f t="shared" si="0"/>
        <v>100000</v>
      </c>
    </row>
    <row r="50" spans="1:9" ht="12.5" x14ac:dyDescent="0.25">
      <c r="A50" s="11"/>
      <c r="B50" s="11"/>
      <c r="C50" s="11"/>
      <c r="D50" s="12">
        <v>62459</v>
      </c>
      <c r="E50" s="2">
        <v>48</v>
      </c>
      <c r="F50" s="2">
        <v>0</v>
      </c>
      <c r="G50" s="2">
        <v>100000</v>
      </c>
      <c r="H50" s="2">
        <v>0</v>
      </c>
      <c r="I50" s="2">
        <f t="shared" si="0"/>
        <v>100000</v>
      </c>
    </row>
    <row r="51" spans="1:9" ht="12.5" x14ac:dyDescent="0.25">
      <c r="A51" s="11"/>
      <c r="B51" s="11"/>
      <c r="C51" s="11"/>
      <c r="D51" s="12">
        <v>62824</v>
      </c>
      <c r="E51" s="2">
        <v>49</v>
      </c>
      <c r="F51" s="2">
        <v>0</v>
      </c>
      <c r="G51" s="2">
        <v>100000</v>
      </c>
      <c r="H51" s="2">
        <v>0</v>
      </c>
      <c r="I51" s="2">
        <f t="shared" si="0"/>
        <v>100000</v>
      </c>
    </row>
    <row r="52" spans="1:9" ht="12.5" x14ac:dyDescent="0.25">
      <c r="A52" s="11"/>
      <c r="B52" s="11"/>
      <c r="C52" s="11"/>
      <c r="D52" s="12">
        <v>63190</v>
      </c>
      <c r="E52" s="2">
        <v>50</v>
      </c>
      <c r="F52" s="2">
        <v>0</v>
      </c>
      <c r="G52" s="2">
        <v>100000</v>
      </c>
      <c r="H52" s="2">
        <v>0</v>
      </c>
      <c r="I52" s="2">
        <f t="shared" si="0"/>
        <v>100000</v>
      </c>
    </row>
    <row r="53" spans="1:9" ht="12.5" x14ac:dyDescent="0.25">
      <c r="A53" s="11"/>
      <c r="B53" s="11"/>
      <c r="C53" s="11"/>
      <c r="D53" s="12">
        <v>63555</v>
      </c>
      <c r="E53" s="2">
        <v>51</v>
      </c>
      <c r="F53" s="2">
        <v>0</v>
      </c>
      <c r="G53" s="2">
        <v>100000</v>
      </c>
      <c r="H53" s="2">
        <v>0</v>
      </c>
      <c r="I53" s="2">
        <f t="shared" si="0"/>
        <v>100000</v>
      </c>
    </row>
    <row r="54" spans="1:9" ht="12.5" x14ac:dyDescent="0.25">
      <c r="A54" s="11"/>
      <c r="B54" s="11"/>
      <c r="C54" s="11"/>
      <c r="D54" s="12">
        <v>63920</v>
      </c>
      <c r="E54" s="2">
        <v>52</v>
      </c>
      <c r="F54" s="2">
        <v>0</v>
      </c>
      <c r="G54" s="2">
        <v>100000</v>
      </c>
      <c r="H54" s="2">
        <v>0</v>
      </c>
      <c r="I54" s="2">
        <f t="shared" si="0"/>
        <v>100000</v>
      </c>
    </row>
    <row r="55" spans="1:9" ht="12.5" x14ac:dyDescent="0.25">
      <c r="A55" s="11"/>
      <c r="B55" s="11"/>
      <c r="C55" s="11"/>
      <c r="D55" s="12">
        <v>64285</v>
      </c>
      <c r="E55" s="2">
        <v>53</v>
      </c>
      <c r="F55" s="2">
        <v>0</v>
      </c>
      <c r="G55" s="2">
        <v>100000</v>
      </c>
      <c r="H55" s="2">
        <v>0</v>
      </c>
      <c r="I55" s="2">
        <f t="shared" si="0"/>
        <v>100000</v>
      </c>
    </row>
    <row r="56" spans="1:9" ht="12.5" x14ac:dyDescent="0.25">
      <c r="A56" s="11"/>
      <c r="B56" s="11"/>
      <c r="C56" s="11"/>
      <c r="D56" s="12">
        <v>64651</v>
      </c>
      <c r="E56" s="2">
        <v>54</v>
      </c>
      <c r="F56" s="2">
        <v>0</v>
      </c>
      <c r="G56" s="2">
        <v>100000</v>
      </c>
      <c r="H56" s="2">
        <v>0</v>
      </c>
      <c r="I56" s="2">
        <f t="shared" si="0"/>
        <v>100000</v>
      </c>
    </row>
    <row r="57" spans="1:9" ht="12.5" x14ac:dyDescent="0.25">
      <c r="A57" s="11"/>
      <c r="B57" s="11"/>
      <c r="C57" s="11"/>
      <c r="D57" s="12">
        <v>65016</v>
      </c>
      <c r="E57" s="2">
        <v>55</v>
      </c>
      <c r="F57" s="2">
        <v>0</v>
      </c>
      <c r="G57" s="2">
        <v>100000</v>
      </c>
      <c r="H57" s="2">
        <v>0</v>
      </c>
      <c r="I57" s="2">
        <f t="shared" si="0"/>
        <v>100000</v>
      </c>
    </row>
    <row r="58" spans="1:9" ht="12.5" x14ac:dyDescent="0.25">
      <c r="A58" s="11"/>
      <c r="B58" s="11"/>
      <c r="C58" s="11"/>
      <c r="D58" s="12">
        <v>65381</v>
      </c>
      <c r="E58" s="2">
        <v>56</v>
      </c>
      <c r="F58" s="2">
        <v>0</v>
      </c>
      <c r="G58" s="2">
        <v>100000</v>
      </c>
      <c r="H58" s="2">
        <v>0</v>
      </c>
      <c r="I58" s="2">
        <f t="shared" si="0"/>
        <v>100000</v>
      </c>
    </row>
    <row r="59" spans="1:9" ht="12.5" x14ac:dyDescent="0.25">
      <c r="A59" s="11"/>
      <c r="B59" s="11"/>
      <c r="C59" s="11"/>
      <c r="D59" s="12">
        <v>65746</v>
      </c>
      <c r="E59" s="2">
        <v>57</v>
      </c>
      <c r="F59" s="2">
        <v>0</v>
      </c>
      <c r="G59" s="2">
        <v>100000</v>
      </c>
      <c r="H59" s="2">
        <v>0</v>
      </c>
      <c r="I59" s="2">
        <f t="shared" si="0"/>
        <v>100000</v>
      </c>
    </row>
    <row r="60" spans="1:9" ht="12.5" x14ac:dyDescent="0.25">
      <c r="A60" s="11"/>
      <c r="B60" s="11"/>
      <c r="C60" s="11"/>
      <c r="D60" s="12">
        <v>66112</v>
      </c>
      <c r="E60" s="2">
        <v>58</v>
      </c>
      <c r="F60" s="2">
        <v>0</v>
      </c>
      <c r="G60" s="2">
        <v>100000</v>
      </c>
      <c r="H60" s="2">
        <v>0</v>
      </c>
      <c r="I60" s="2">
        <f t="shared" si="0"/>
        <v>100000</v>
      </c>
    </row>
    <row r="61" spans="1:9" ht="12.5" x14ac:dyDescent="0.25">
      <c r="A61" s="11"/>
      <c r="B61" s="11"/>
      <c r="C61" s="11"/>
      <c r="D61" s="12">
        <v>66477</v>
      </c>
      <c r="E61" s="2">
        <v>59</v>
      </c>
      <c r="F61" s="2">
        <v>0</v>
      </c>
      <c r="G61" s="2">
        <v>100000</v>
      </c>
      <c r="H61" s="2">
        <v>0</v>
      </c>
      <c r="I61" s="2">
        <f t="shared" si="0"/>
        <v>100000</v>
      </c>
    </row>
    <row r="62" spans="1:9" ht="12.5" x14ac:dyDescent="0.25">
      <c r="A62" s="11"/>
      <c r="B62" s="11"/>
      <c r="C62" s="11"/>
      <c r="D62" s="12">
        <v>66842</v>
      </c>
      <c r="E62" s="2">
        <v>60</v>
      </c>
      <c r="F62" s="2">
        <v>0</v>
      </c>
      <c r="G62" s="2">
        <v>100000</v>
      </c>
      <c r="H62" s="2">
        <v>0</v>
      </c>
      <c r="I62" s="2">
        <f t="shared" si="0"/>
        <v>100000</v>
      </c>
    </row>
    <row r="63" spans="1:9" ht="12.5" x14ac:dyDescent="0.25">
      <c r="A63" s="11"/>
      <c r="B63" s="11"/>
      <c r="C63" s="11"/>
      <c r="D63" s="12">
        <v>67207</v>
      </c>
      <c r="E63" s="2">
        <v>61</v>
      </c>
      <c r="F63" s="2">
        <v>0</v>
      </c>
      <c r="G63" s="2">
        <v>100000</v>
      </c>
      <c r="H63" s="2">
        <v>0</v>
      </c>
      <c r="I63" s="2">
        <f t="shared" si="0"/>
        <v>100000</v>
      </c>
    </row>
    <row r="64" spans="1:9" ht="12.5" x14ac:dyDescent="0.25">
      <c r="A64" s="11"/>
      <c r="B64" s="11"/>
      <c r="C64" s="11"/>
      <c r="D64" s="12">
        <v>67573</v>
      </c>
      <c r="E64" s="2">
        <v>62</v>
      </c>
      <c r="F64" s="2">
        <v>0</v>
      </c>
      <c r="G64" s="2">
        <v>100000</v>
      </c>
      <c r="H64" s="2">
        <v>0</v>
      </c>
      <c r="I64" s="2">
        <f t="shared" si="0"/>
        <v>100000</v>
      </c>
    </row>
    <row r="65" spans="1:9" ht="12.5" x14ac:dyDescent="0.25">
      <c r="A65" s="11"/>
      <c r="B65" s="11"/>
      <c r="C65" s="11"/>
      <c r="D65" s="12">
        <v>67938</v>
      </c>
      <c r="E65" s="2">
        <v>63</v>
      </c>
      <c r="F65" s="2">
        <v>0</v>
      </c>
      <c r="G65" s="2">
        <v>100000</v>
      </c>
      <c r="H65" s="2">
        <v>0</v>
      </c>
      <c r="I65" s="2">
        <f t="shared" si="0"/>
        <v>100000</v>
      </c>
    </row>
    <row r="66" spans="1:9" ht="12.5" x14ac:dyDescent="0.25">
      <c r="A66" s="11"/>
      <c r="B66" s="11"/>
      <c r="C66" s="11"/>
      <c r="D66" s="12">
        <v>68303</v>
      </c>
      <c r="E66" s="2">
        <v>64</v>
      </c>
      <c r="F66" s="2">
        <v>0</v>
      </c>
      <c r="G66" s="2">
        <v>100000</v>
      </c>
      <c r="H66" s="2">
        <v>0</v>
      </c>
      <c r="I66" s="2">
        <f t="shared" si="0"/>
        <v>100000</v>
      </c>
    </row>
    <row r="67" spans="1:9" ht="12.5" x14ac:dyDescent="0.25">
      <c r="A67" s="11"/>
      <c r="B67" s="11"/>
      <c r="C67" s="11"/>
      <c r="D67" s="12">
        <v>68668</v>
      </c>
      <c r="E67" s="2">
        <v>65</v>
      </c>
      <c r="F67" s="2">
        <v>0</v>
      </c>
      <c r="G67" s="2">
        <v>100000</v>
      </c>
      <c r="H67" s="2">
        <v>1400000</v>
      </c>
      <c r="I67" s="2">
        <f t="shared" si="0"/>
        <v>1500000</v>
      </c>
    </row>
    <row r="68" spans="1:9" ht="12.5" x14ac:dyDescent="0.25">
      <c r="A68" s="11"/>
      <c r="B68" s="11"/>
      <c r="C68" s="11"/>
      <c r="D68" s="11"/>
    </row>
    <row r="69" spans="1:9" ht="12.5" x14ac:dyDescent="0.25">
      <c r="A69" s="11"/>
      <c r="B69" s="11"/>
      <c r="C69" s="11"/>
      <c r="D69" s="11"/>
    </row>
    <row r="70" spans="1:9" ht="12.5" x14ac:dyDescent="0.25">
      <c r="A70" s="11"/>
      <c r="B70" s="11"/>
      <c r="C70" s="11"/>
      <c r="D70" s="11"/>
    </row>
    <row r="71" spans="1:9" ht="12.5" x14ac:dyDescent="0.25">
      <c r="A71" s="11"/>
      <c r="B71" s="11"/>
      <c r="C71" s="11"/>
      <c r="D71" s="11"/>
    </row>
    <row r="72" spans="1:9" ht="12.5" x14ac:dyDescent="0.25">
      <c r="A72" s="11"/>
      <c r="B72" s="11"/>
      <c r="C72" s="11"/>
      <c r="D72" s="11"/>
    </row>
    <row r="73" spans="1:9" ht="12.5" x14ac:dyDescent="0.25">
      <c r="A73" s="11"/>
      <c r="B73" s="11"/>
      <c r="C73" s="11"/>
      <c r="D73" s="11"/>
    </row>
    <row r="74" spans="1:9" ht="12.5" x14ac:dyDescent="0.25">
      <c r="A74" s="11"/>
      <c r="B74" s="11"/>
      <c r="C74" s="11"/>
      <c r="D74" s="11"/>
    </row>
    <row r="75" spans="1:9" ht="12.5" x14ac:dyDescent="0.25">
      <c r="A75" s="11"/>
      <c r="B75" s="11"/>
      <c r="C75" s="11"/>
      <c r="D75" s="11"/>
    </row>
    <row r="76" spans="1:9" ht="12.5" x14ac:dyDescent="0.25">
      <c r="A76" s="11"/>
      <c r="B76" s="11"/>
      <c r="C76" s="11"/>
      <c r="D76" s="11"/>
    </row>
    <row r="77" spans="1:9" ht="12.5" x14ac:dyDescent="0.25">
      <c r="A77" s="11"/>
      <c r="B77" s="11"/>
      <c r="C77" s="11"/>
      <c r="D77" s="11"/>
    </row>
    <row r="78" spans="1:9" ht="12.5" x14ac:dyDescent="0.25">
      <c r="A78" s="11"/>
      <c r="B78" s="11"/>
      <c r="C78" s="11"/>
      <c r="D78" s="11"/>
    </row>
    <row r="79" spans="1:9" ht="12.5" x14ac:dyDescent="0.25">
      <c r="A79" s="11"/>
      <c r="B79" s="11"/>
      <c r="C79" s="11"/>
      <c r="D79" s="11"/>
    </row>
    <row r="80" spans="1:9" ht="12.5" x14ac:dyDescent="0.25">
      <c r="A80" s="11"/>
      <c r="B80" s="11"/>
      <c r="C80" s="11"/>
      <c r="D80" s="11"/>
    </row>
    <row r="81" spans="1:4" ht="12.5" x14ac:dyDescent="0.25">
      <c r="A81" s="11"/>
      <c r="B81" s="11"/>
      <c r="C81" s="11"/>
      <c r="D81" s="11"/>
    </row>
    <row r="82" spans="1:4" ht="12.5" x14ac:dyDescent="0.25">
      <c r="A82" s="11"/>
      <c r="B82" s="11"/>
      <c r="C82" s="11"/>
      <c r="D82" s="11"/>
    </row>
    <row r="83" spans="1:4" ht="12.5" x14ac:dyDescent="0.25">
      <c r="A83" s="11"/>
      <c r="B83" s="11"/>
      <c r="C83" s="11"/>
      <c r="D83" s="11"/>
    </row>
    <row r="84" spans="1:4" ht="12.5" x14ac:dyDescent="0.25">
      <c r="A84" s="11"/>
      <c r="B84" s="11"/>
      <c r="C84" s="11"/>
      <c r="D84" s="11"/>
    </row>
    <row r="85" spans="1:4" ht="12.5" x14ac:dyDescent="0.25">
      <c r="A85" s="11"/>
      <c r="B85" s="11"/>
      <c r="C85" s="11"/>
      <c r="D85" s="11"/>
    </row>
    <row r="86" spans="1:4" ht="12.5" x14ac:dyDescent="0.25">
      <c r="A86" s="11"/>
      <c r="B86" s="11"/>
      <c r="C86" s="11"/>
      <c r="D86" s="11"/>
    </row>
    <row r="87" spans="1:4" ht="12.5" x14ac:dyDescent="0.25">
      <c r="A87" s="11"/>
      <c r="B87" s="11"/>
      <c r="C87" s="11"/>
      <c r="D87" s="11"/>
    </row>
    <row r="88" spans="1:4" ht="12.5" x14ac:dyDescent="0.25">
      <c r="A88" s="11"/>
      <c r="B88" s="11"/>
      <c r="C88" s="11"/>
      <c r="D88" s="11"/>
    </row>
    <row r="89" spans="1:4" ht="12.5" x14ac:dyDescent="0.25">
      <c r="A89" s="11"/>
      <c r="B89" s="11"/>
      <c r="C89" s="11"/>
      <c r="D89" s="11"/>
    </row>
    <row r="90" spans="1:4" ht="12.5" x14ac:dyDescent="0.25">
      <c r="A90" s="11"/>
      <c r="B90" s="11"/>
      <c r="C90" s="11"/>
      <c r="D90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E1001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2.6328125" defaultRowHeight="15.75" customHeight="1" x14ac:dyDescent="0.25"/>
  <cols>
    <col min="1" max="1" width="30.36328125" customWidth="1"/>
  </cols>
  <sheetData>
    <row r="1" spans="1:31" ht="13" x14ac:dyDescent="0.3">
      <c r="A1" s="4" t="s">
        <v>5</v>
      </c>
      <c r="B1" s="4"/>
      <c r="C1" s="4"/>
      <c r="F1" s="5"/>
      <c r="G1" s="5"/>
      <c r="H1" s="14"/>
      <c r="K1" s="5"/>
      <c r="L1" s="6"/>
      <c r="M1" s="7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8" x14ac:dyDescent="0.3">
      <c r="A2" s="6" t="s">
        <v>24</v>
      </c>
      <c r="B2" s="5"/>
      <c r="C2" s="5"/>
      <c r="D2" s="8" t="s">
        <v>17</v>
      </c>
      <c r="E2" s="8" t="s">
        <v>18</v>
      </c>
      <c r="F2" s="8" t="s">
        <v>19</v>
      </c>
      <c r="G2" s="8" t="s">
        <v>25</v>
      </c>
      <c r="H2" s="15" t="s">
        <v>26</v>
      </c>
      <c r="I2" s="8" t="s">
        <v>21</v>
      </c>
      <c r="J2" s="8" t="s">
        <v>22</v>
      </c>
      <c r="K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15.75" customHeight="1" x14ac:dyDescent="0.25">
      <c r="A3" s="2" t="s">
        <v>27</v>
      </c>
      <c r="B3" s="16">
        <v>5.5E-2</v>
      </c>
      <c r="C3" s="11"/>
      <c r="D3" s="12">
        <v>45292</v>
      </c>
      <c r="E3" s="2">
        <v>1</v>
      </c>
      <c r="F3" s="2">
        <f>86850*1.045*(1-B4)</f>
        <v>81682.425000000003</v>
      </c>
      <c r="G3" s="2">
        <v>0</v>
      </c>
      <c r="H3" s="13">
        <v>0</v>
      </c>
      <c r="I3" s="2">
        <v>0</v>
      </c>
      <c r="J3" s="2">
        <f t="shared" ref="J3:J66" si="0">I3-F3</f>
        <v>-81682.425000000003</v>
      </c>
    </row>
    <row r="4" spans="1:31" ht="15.75" customHeight="1" x14ac:dyDescent="0.25">
      <c r="A4" s="2" t="s">
        <v>28</v>
      </c>
      <c r="B4" s="18">
        <v>0.1</v>
      </c>
      <c r="C4" s="11"/>
      <c r="D4" s="12">
        <v>45658</v>
      </c>
      <c r="E4" s="2">
        <v>2</v>
      </c>
      <c r="F4" s="13">
        <f t="shared" ref="F4:F14" si="1">86850*1.0225*(1-$B$4)</f>
        <v>79923.712500000009</v>
      </c>
      <c r="G4" s="2">
        <v>0</v>
      </c>
      <c r="H4" s="13">
        <f t="shared" ref="H4:H67" si="2">H3*(1+$B$3)+G4</f>
        <v>0</v>
      </c>
      <c r="I4" s="2">
        <v>0</v>
      </c>
      <c r="J4" s="13">
        <f t="shared" si="0"/>
        <v>-79923.712500000009</v>
      </c>
    </row>
    <row r="5" spans="1:31" ht="13" x14ac:dyDescent="0.3">
      <c r="A5" s="9" t="s">
        <v>23</v>
      </c>
      <c r="B5" s="10">
        <f>XIRR(J3:J67,D3:D67)</f>
        <v>5.8646878600120536E-2</v>
      </c>
      <c r="C5" s="11"/>
      <c r="D5" s="12">
        <v>46023</v>
      </c>
      <c r="E5" s="2">
        <v>3</v>
      </c>
      <c r="F5" s="13">
        <f t="shared" si="1"/>
        <v>79923.712500000009</v>
      </c>
      <c r="G5" s="2">
        <v>0</v>
      </c>
      <c r="H5" s="13">
        <f t="shared" si="2"/>
        <v>0</v>
      </c>
      <c r="I5" s="2">
        <v>0</v>
      </c>
      <c r="J5" s="13">
        <f t="shared" si="0"/>
        <v>-79923.712500000009</v>
      </c>
    </row>
    <row r="6" spans="1:31" ht="15.75" customHeight="1" x14ac:dyDescent="0.25">
      <c r="A6" s="11"/>
      <c r="B6" s="11"/>
      <c r="C6" s="11"/>
      <c r="D6" s="12">
        <v>46388</v>
      </c>
      <c r="E6" s="2">
        <v>4</v>
      </c>
      <c r="F6" s="13">
        <f t="shared" si="1"/>
        <v>79923.712500000009</v>
      </c>
      <c r="G6" s="2">
        <v>0</v>
      </c>
      <c r="H6" s="13">
        <f t="shared" si="2"/>
        <v>0</v>
      </c>
      <c r="I6" s="2">
        <v>0</v>
      </c>
      <c r="J6" s="13">
        <f t="shared" si="0"/>
        <v>-79923.712500000009</v>
      </c>
    </row>
    <row r="7" spans="1:31" ht="15.75" customHeight="1" x14ac:dyDescent="0.25">
      <c r="A7" s="11"/>
      <c r="B7" s="11"/>
      <c r="C7" s="11"/>
      <c r="D7" s="12">
        <v>46753</v>
      </c>
      <c r="E7" s="2">
        <v>5</v>
      </c>
      <c r="F7" s="13">
        <f t="shared" si="1"/>
        <v>79923.712500000009</v>
      </c>
      <c r="G7" s="2">
        <v>0</v>
      </c>
      <c r="H7" s="13">
        <f t="shared" si="2"/>
        <v>0</v>
      </c>
      <c r="I7" s="2">
        <v>0</v>
      </c>
      <c r="J7" s="13">
        <f t="shared" si="0"/>
        <v>-79923.712500000009</v>
      </c>
    </row>
    <row r="8" spans="1:31" ht="15.75" customHeight="1" x14ac:dyDescent="0.25">
      <c r="A8" s="11"/>
      <c r="B8" s="11"/>
      <c r="C8" s="11"/>
      <c r="D8" s="12">
        <v>47119</v>
      </c>
      <c r="E8" s="2">
        <v>6</v>
      </c>
      <c r="F8" s="13">
        <f t="shared" si="1"/>
        <v>79923.712500000009</v>
      </c>
      <c r="G8" s="2">
        <v>0</v>
      </c>
      <c r="H8" s="13">
        <f t="shared" si="2"/>
        <v>0</v>
      </c>
      <c r="I8" s="2">
        <v>0</v>
      </c>
      <c r="J8" s="13">
        <f t="shared" si="0"/>
        <v>-79923.712500000009</v>
      </c>
    </row>
    <row r="9" spans="1:31" ht="15.75" customHeight="1" x14ac:dyDescent="0.25">
      <c r="A9" s="11"/>
      <c r="B9" s="11"/>
      <c r="C9" s="11"/>
      <c r="D9" s="12">
        <v>47484</v>
      </c>
      <c r="E9" s="2">
        <v>7</v>
      </c>
      <c r="F9" s="13">
        <f t="shared" si="1"/>
        <v>79923.712500000009</v>
      </c>
      <c r="G9" s="2">
        <v>0</v>
      </c>
      <c r="H9" s="13">
        <f t="shared" si="2"/>
        <v>0</v>
      </c>
      <c r="I9" s="2">
        <v>0</v>
      </c>
      <c r="J9" s="13">
        <f t="shared" si="0"/>
        <v>-79923.712500000009</v>
      </c>
    </row>
    <row r="10" spans="1:31" ht="15.75" customHeight="1" x14ac:dyDescent="0.25">
      <c r="A10" s="11"/>
      <c r="B10" s="11"/>
      <c r="C10" s="11"/>
      <c r="D10" s="12">
        <v>47849</v>
      </c>
      <c r="E10" s="2">
        <v>8</v>
      </c>
      <c r="F10" s="13">
        <f t="shared" si="1"/>
        <v>79923.712500000009</v>
      </c>
      <c r="G10" s="2">
        <v>0</v>
      </c>
      <c r="H10" s="13">
        <f t="shared" si="2"/>
        <v>0</v>
      </c>
      <c r="I10" s="2">
        <v>0</v>
      </c>
      <c r="J10" s="13">
        <f t="shared" si="0"/>
        <v>-79923.712500000009</v>
      </c>
    </row>
    <row r="11" spans="1:31" ht="15.75" customHeight="1" x14ac:dyDescent="0.25">
      <c r="A11" s="11"/>
      <c r="B11" s="11"/>
      <c r="C11" s="11"/>
      <c r="D11" s="12">
        <v>48214</v>
      </c>
      <c r="E11" s="2">
        <v>9</v>
      </c>
      <c r="F11" s="13">
        <f t="shared" si="1"/>
        <v>79923.712500000009</v>
      </c>
      <c r="G11" s="2">
        <v>0</v>
      </c>
      <c r="H11" s="13">
        <f t="shared" si="2"/>
        <v>0</v>
      </c>
      <c r="I11" s="2">
        <v>0</v>
      </c>
      <c r="J11" s="13">
        <f t="shared" si="0"/>
        <v>-79923.712500000009</v>
      </c>
    </row>
    <row r="12" spans="1:31" ht="15.75" customHeight="1" x14ac:dyDescent="0.25">
      <c r="A12" s="11"/>
      <c r="B12" s="11"/>
      <c r="C12" s="11"/>
      <c r="D12" s="12">
        <v>48580</v>
      </c>
      <c r="E12" s="2">
        <v>10</v>
      </c>
      <c r="F12" s="13">
        <f t="shared" si="1"/>
        <v>79923.712500000009</v>
      </c>
      <c r="G12" s="2">
        <v>0</v>
      </c>
      <c r="H12" s="13">
        <f t="shared" si="2"/>
        <v>0</v>
      </c>
      <c r="I12" s="2">
        <v>0</v>
      </c>
      <c r="J12" s="13">
        <f t="shared" si="0"/>
        <v>-79923.712500000009</v>
      </c>
    </row>
    <row r="13" spans="1:31" ht="15.75" customHeight="1" x14ac:dyDescent="0.25">
      <c r="A13" s="11"/>
      <c r="B13" s="11"/>
      <c r="C13" s="11"/>
      <c r="D13" s="12">
        <v>48945</v>
      </c>
      <c r="E13" s="2">
        <v>11</v>
      </c>
      <c r="F13" s="13">
        <f t="shared" si="1"/>
        <v>79923.712500000009</v>
      </c>
      <c r="G13" s="2">
        <v>0</v>
      </c>
      <c r="H13" s="13">
        <f t="shared" si="2"/>
        <v>0</v>
      </c>
      <c r="I13" s="2">
        <v>0</v>
      </c>
      <c r="J13" s="13">
        <f t="shared" si="0"/>
        <v>-79923.712500000009</v>
      </c>
    </row>
    <row r="14" spans="1:31" ht="15.75" customHeight="1" x14ac:dyDescent="0.25">
      <c r="A14" s="11"/>
      <c r="B14" s="11"/>
      <c r="C14" s="11"/>
      <c r="D14" s="12">
        <v>49310</v>
      </c>
      <c r="E14" s="2">
        <v>12</v>
      </c>
      <c r="F14" s="13">
        <f t="shared" si="1"/>
        <v>79923.712500000009</v>
      </c>
      <c r="G14" s="2">
        <v>0</v>
      </c>
      <c r="H14" s="13">
        <f t="shared" si="2"/>
        <v>0</v>
      </c>
      <c r="I14" s="2">
        <v>0</v>
      </c>
      <c r="J14" s="13">
        <f t="shared" si="0"/>
        <v>-79923.712500000009</v>
      </c>
    </row>
    <row r="15" spans="1:31" ht="15.75" customHeight="1" x14ac:dyDescent="0.25">
      <c r="A15" s="11"/>
      <c r="B15" s="11"/>
      <c r="C15" s="11"/>
      <c r="D15" s="12">
        <v>49675</v>
      </c>
      <c r="E15" s="2">
        <v>13</v>
      </c>
      <c r="F15" s="2">
        <v>0</v>
      </c>
      <c r="G15" s="2">
        <v>0</v>
      </c>
      <c r="H15" s="13">
        <f t="shared" si="2"/>
        <v>0</v>
      </c>
      <c r="I15" s="2">
        <v>0</v>
      </c>
      <c r="J15" s="2">
        <f t="shared" si="0"/>
        <v>0</v>
      </c>
    </row>
    <row r="16" spans="1:31" ht="15.75" customHeight="1" x14ac:dyDescent="0.25">
      <c r="A16" s="11"/>
      <c r="B16" s="11"/>
      <c r="C16" s="11"/>
      <c r="D16" s="12">
        <v>50041</v>
      </c>
      <c r="E16" s="2">
        <v>14</v>
      </c>
      <c r="F16" s="2">
        <v>0</v>
      </c>
      <c r="G16" s="2">
        <v>0</v>
      </c>
      <c r="H16" s="13">
        <f t="shared" si="2"/>
        <v>0</v>
      </c>
      <c r="I16" s="2">
        <v>0</v>
      </c>
      <c r="J16" s="2">
        <f t="shared" si="0"/>
        <v>0</v>
      </c>
    </row>
    <row r="17" spans="1:10" ht="15.75" customHeight="1" x14ac:dyDescent="0.25">
      <c r="A17" s="11"/>
      <c r="B17" s="11"/>
      <c r="C17" s="11"/>
      <c r="D17" s="12">
        <v>50406</v>
      </c>
      <c r="E17" s="2">
        <v>15</v>
      </c>
      <c r="F17" s="2">
        <v>0</v>
      </c>
      <c r="G17" s="2">
        <v>100000</v>
      </c>
      <c r="H17" s="13">
        <f t="shared" si="2"/>
        <v>100000</v>
      </c>
      <c r="I17" s="2">
        <v>0</v>
      </c>
      <c r="J17" s="2">
        <f t="shared" si="0"/>
        <v>0</v>
      </c>
    </row>
    <row r="18" spans="1:10" ht="15.75" customHeight="1" x14ac:dyDescent="0.25">
      <c r="A18" s="11"/>
      <c r="B18" s="11"/>
      <c r="C18" s="11"/>
      <c r="D18" s="12">
        <v>50771</v>
      </c>
      <c r="E18" s="2">
        <v>16</v>
      </c>
      <c r="F18" s="2">
        <v>0</v>
      </c>
      <c r="G18" s="2">
        <v>100000</v>
      </c>
      <c r="H18" s="13">
        <f t="shared" si="2"/>
        <v>205500</v>
      </c>
      <c r="I18" s="2">
        <v>0</v>
      </c>
      <c r="J18" s="2">
        <f t="shared" si="0"/>
        <v>0</v>
      </c>
    </row>
    <row r="19" spans="1:10" ht="15.75" customHeight="1" x14ac:dyDescent="0.25">
      <c r="A19" s="11"/>
      <c r="B19" s="11"/>
      <c r="C19" s="11"/>
      <c r="D19" s="12">
        <v>51136</v>
      </c>
      <c r="E19" s="2">
        <v>17</v>
      </c>
      <c r="F19" s="2">
        <v>0</v>
      </c>
      <c r="G19" s="2">
        <v>100000</v>
      </c>
      <c r="H19" s="13">
        <f t="shared" si="2"/>
        <v>316802.5</v>
      </c>
      <c r="I19" s="2">
        <v>0</v>
      </c>
      <c r="J19" s="2">
        <f t="shared" si="0"/>
        <v>0</v>
      </c>
    </row>
    <row r="20" spans="1:10" ht="15.75" customHeight="1" x14ac:dyDescent="0.25">
      <c r="A20" s="11"/>
      <c r="B20" s="11"/>
      <c r="C20" s="11"/>
      <c r="D20" s="12">
        <v>51502</v>
      </c>
      <c r="E20" s="2">
        <v>18</v>
      </c>
      <c r="F20" s="2">
        <v>0</v>
      </c>
      <c r="G20" s="2">
        <v>100000</v>
      </c>
      <c r="H20" s="13">
        <f t="shared" si="2"/>
        <v>434226.63749999995</v>
      </c>
      <c r="I20" s="2">
        <v>0</v>
      </c>
      <c r="J20" s="2">
        <f t="shared" si="0"/>
        <v>0</v>
      </c>
    </row>
    <row r="21" spans="1:10" ht="15.75" customHeight="1" x14ac:dyDescent="0.25">
      <c r="A21" s="11"/>
      <c r="B21" s="11"/>
      <c r="C21" s="11"/>
      <c r="D21" s="12">
        <v>51867</v>
      </c>
      <c r="E21" s="2">
        <v>19</v>
      </c>
      <c r="F21" s="2">
        <v>0</v>
      </c>
      <c r="G21" s="2">
        <v>100000</v>
      </c>
      <c r="H21" s="13">
        <f t="shared" si="2"/>
        <v>558109.10256249993</v>
      </c>
      <c r="I21" s="2">
        <v>0</v>
      </c>
      <c r="J21" s="2">
        <f t="shared" si="0"/>
        <v>0</v>
      </c>
    </row>
    <row r="22" spans="1:10" ht="15.75" customHeight="1" x14ac:dyDescent="0.25">
      <c r="A22" s="11"/>
      <c r="B22" s="11"/>
      <c r="C22" s="11"/>
      <c r="D22" s="12">
        <v>52232</v>
      </c>
      <c r="E22" s="2">
        <v>20</v>
      </c>
      <c r="F22" s="2">
        <v>0</v>
      </c>
      <c r="G22" s="2">
        <v>100000</v>
      </c>
      <c r="H22" s="13">
        <f t="shared" si="2"/>
        <v>688805.10320343741</v>
      </c>
      <c r="I22" s="2">
        <v>0</v>
      </c>
      <c r="J22" s="2">
        <f t="shared" si="0"/>
        <v>0</v>
      </c>
    </row>
    <row r="23" spans="1:10" ht="12.5" x14ac:dyDescent="0.25">
      <c r="A23" s="11"/>
      <c r="B23" s="11"/>
      <c r="C23" s="11"/>
      <c r="D23" s="12">
        <v>52597</v>
      </c>
      <c r="E23" s="2">
        <v>21</v>
      </c>
      <c r="F23" s="2">
        <v>0</v>
      </c>
      <c r="G23" s="2">
        <v>100000</v>
      </c>
      <c r="H23" s="13">
        <f t="shared" si="2"/>
        <v>826689.3838796264</v>
      </c>
      <c r="I23" s="2">
        <v>0</v>
      </c>
      <c r="J23" s="2">
        <f t="shared" si="0"/>
        <v>0</v>
      </c>
    </row>
    <row r="24" spans="1:10" ht="12.5" x14ac:dyDescent="0.25">
      <c r="A24" s="11"/>
      <c r="B24" s="11"/>
      <c r="C24" s="11"/>
      <c r="D24" s="12">
        <v>52963</v>
      </c>
      <c r="E24" s="2">
        <v>22</v>
      </c>
      <c r="F24" s="2">
        <v>0</v>
      </c>
      <c r="G24" s="2">
        <v>100000</v>
      </c>
      <c r="H24" s="13">
        <f t="shared" si="2"/>
        <v>972157.29999300581</v>
      </c>
      <c r="I24" s="2">
        <v>0</v>
      </c>
      <c r="J24" s="2">
        <f t="shared" si="0"/>
        <v>0</v>
      </c>
    </row>
    <row r="25" spans="1:10" ht="12.5" x14ac:dyDescent="0.25">
      <c r="A25" s="11"/>
      <c r="B25" s="11"/>
      <c r="C25" s="11"/>
      <c r="D25" s="12">
        <v>53328</v>
      </c>
      <c r="E25" s="2">
        <v>23</v>
      </c>
      <c r="F25" s="2">
        <v>0</v>
      </c>
      <c r="G25" s="2">
        <v>100000</v>
      </c>
      <c r="H25" s="13">
        <f t="shared" si="2"/>
        <v>1125625.9514926211</v>
      </c>
      <c r="I25" s="2">
        <v>0</v>
      </c>
      <c r="J25" s="2">
        <f t="shared" si="0"/>
        <v>0</v>
      </c>
    </row>
    <row r="26" spans="1:10" ht="12.5" x14ac:dyDescent="0.25">
      <c r="A26" s="11"/>
      <c r="B26" s="11"/>
      <c r="C26" s="11"/>
      <c r="D26" s="12">
        <v>53693</v>
      </c>
      <c r="E26" s="2">
        <v>24</v>
      </c>
      <c r="F26" s="2">
        <v>0</v>
      </c>
      <c r="G26" s="2">
        <v>100000</v>
      </c>
      <c r="H26" s="13">
        <f t="shared" si="2"/>
        <v>1287535.3788247153</v>
      </c>
      <c r="I26" s="2">
        <v>0</v>
      </c>
      <c r="J26" s="2">
        <f t="shared" si="0"/>
        <v>0</v>
      </c>
    </row>
    <row r="27" spans="1:10" ht="12.5" x14ac:dyDescent="0.25">
      <c r="A27" s="11"/>
      <c r="B27" s="11"/>
      <c r="C27" s="11"/>
      <c r="D27" s="12">
        <v>54058</v>
      </c>
      <c r="E27" s="2">
        <v>25</v>
      </c>
      <c r="F27" s="2">
        <v>0</v>
      </c>
      <c r="G27" s="2">
        <v>100000</v>
      </c>
      <c r="H27" s="13">
        <f t="shared" si="2"/>
        <v>1458349.8246600744</v>
      </c>
      <c r="I27" s="2">
        <v>0</v>
      </c>
      <c r="J27" s="2">
        <f t="shared" si="0"/>
        <v>0</v>
      </c>
    </row>
    <row r="28" spans="1:10" ht="12.5" x14ac:dyDescent="0.25">
      <c r="A28" s="11"/>
      <c r="B28" s="11"/>
      <c r="C28" s="11"/>
      <c r="D28" s="12">
        <v>54424</v>
      </c>
      <c r="E28" s="2">
        <v>26</v>
      </c>
      <c r="F28" s="2">
        <v>0</v>
      </c>
      <c r="G28" s="2">
        <v>100000</v>
      </c>
      <c r="H28" s="13">
        <f t="shared" si="2"/>
        <v>1638559.0650163784</v>
      </c>
      <c r="I28" s="2">
        <v>0</v>
      </c>
      <c r="J28" s="2">
        <f t="shared" si="0"/>
        <v>0</v>
      </c>
    </row>
    <row r="29" spans="1:10" ht="12.5" x14ac:dyDescent="0.25">
      <c r="A29" s="11"/>
      <c r="B29" s="11"/>
      <c r="C29" s="11"/>
      <c r="D29" s="12">
        <v>54789</v>
      </c>
      <c r="E29" s="2">
        <v>27</v>
      </c>
      <c r="F29" s="2">
        <v>0</v>
      </c>
      <c r="G29" s="2">
        <v>100000</v>
      </c>
      <c r="H29" s="13">
        <f t="shared" si="2"/>
        <v>1828679.8135922791</v>
      </c>
      <c r="I29" s="2">
        <v>0</v>
      </c>
      <c r="J29" s="2">
        <f t="shared" si="0"/>
        <v>0</v>
      </c>
    </row>
    <row r="30" spans="1:10" ht="12.5" x14ac:dyDescent="0.25">
      <c r="A30" s="11"/>
      <c r="B30" s="11"/>
      <c r="C30" s="11"/>
      <c r="D30" s="12">
        <v>55154</v>
      </c>
      <c r="E30" s="2">
        <v>28</v>
      </c>
      <c r="F30" s="2">
        <v>0</v>
      </c>
      <c r="G30" s="2">
        <v>100000</v>
      </c>
      <c r="H30" s="13">
        <f t="shared" si="2"/>
        <v>2029257.2033398543</v>
      </c>
      <c r="I30" s="2">
        <v>0</v>
      </c>
      <c r="J30" s="2">
        <f t="shared" si="0"/>
        <v>0</v>
      </c>
    </row>
    <row r="31" spans="1:10" ht="12.5" x14ac:dyDescent="0.25">
      <c r="A31" s="11"/>
      <c r="B31" s="11"/>
      <c r="C31" s="11"/>
      <c r="D31" s="12">
        <v>55519</v>
      </c>
      <c r="E31" s="2">
        <v>29</v>
      </c>
      <c r="F31" s="2">
        <v>0</v>
      </c>
      <c r="G31" s="2">
        <v>100000</v>
      </c>
      <c r="H31" s="13">
        <f t="shared" si="2"/>
        <v>2240866.3495235462</v>
      </c>
      <c r="I31" s="2">
        <v>0</v>
      </c>
      <c r="J31" s="2">
        <f t="shared" si="0"/>
        <v>0</v>
      </c>
    </row>
    <row r="32" spans="1:10" ht="12.5" x14ac:dyDescent="0.25">
      <c r="A32" s="11"/>
      <c r="B32" s="11"/>
      <c r="C32" s="11"/>
      <c r="D32" s="12">
        <v>55885</v>
      </c>
      <c r="E32" s="2">
        <v>30</v>
      </c>
      <c r="F32" s="2">
        <v>0</v>
      </c>
      <c r="G32" s="2">
        <v>100000</v>
      </c>
      <c r="H32" s="13">
        <f t="shared" si="2"/>
        <v>2464113.9987473409</v>
      </c>
      <c r="I32" s="2">
        <v>0</v>
      </c>
      <c r="J32" s="2">
        <f t="shared" si="0"/>
        <v>0</v>
      </c>
    </row>
    <row r="33" spans="1:10" ht="12.5" x14ac:dyDescent="0.25">
      <c r="A33" s="11"/>
      <c r="B33" s="11"/>
      <c r="C33" s="11"/>
      <c r="D33" s="12">
        <v>56250</v>
      </c>
      <c r="E33" s="2">
        <v>31</v>
      </c>
      <c r="F33" s="2">
        <v>0</v>
      </c>
      <c r="G33" s="2">
        <v>100000</v>
      </c>
      <c r="H33" s="13">
        <f t="shared" si="2"/>
        <v>2699640.2686784444</v>
      </c>
      <c r="I33" s="2">
        <v>0</v>
      </c>
      <c r="J33" s="2">
        <f t="shared" si="0"/>
        <v>0</v>
      </c>
    </row>
    <row r="34" spans="1:10" ht="12.5" x14ac:dyDescent="0.25">
      <c r="A34" s="11"/>
      <c r="B34" s="11"/>
      <c r="C34" s="11"/>
      <c r="D34" s="12">
        <v>56615</v>
      </c>
      <c r="E34" s="2">
        <v>32</v>
      </c>
      <c r="F34" s="2">
        <v>0</v>
      </c>
      <c r="G34" s="2">
        <v>100000</v>
      </c>
      <c r="H34" s="13">
        <f t="shared" si="2"/>
        <v>2948120.4834557585</v>
      </c>
      <c r="I34" s="2">
        <v>0</v>
      </c>
      <c r="J34" s="2">
        <f t="shared" si="0"/>
        <v>0</v>
      </c>
    </row>
    <row r="35" spans="1:10" ht="12.5" x14ac:dyDescent="0.25">
      <c r="A35" s="11"/>
      <c r="B35" s="11"/>
      <c r="C35" s="11"/>
      <c r="D35" s="12">
        <v>56980</v>
      </c>
      <c r="E35" s="2">
        <v>33</v>
      </c>
      <c r="F35" s="2">
        <v>0</v>
      </c>
      <c r="G35" s="2">
        <v>100000</v>
      </c>
      <c r="H35" s="13">
        <f t="shared" si="2"/>
        <v>3210267.1100458251</v>
      </c>
      <c r="I35" s="2">
        <v>0</v>
      </c>
      <c r="J35" s="2">
        <f t="shared" si="0"/>
        <v>0</v>
      </c>
    </row>
    <row r="36" spans="1:10" ht="12.5" x14ac:dyDescent="0.25">
      <c r="A36" s="11"/>
      <c r="B36" s="11"/>
      <c r="C36" s="11"/>
      <c r="D36" s="12">
        <v>57346</v>
      </c>
      <c r="E36" s="2">
        <v>34</v>
      </c>
      <c r="F36" s="2">
        <v>0</v>
      </c>
      <c r="G36" s="2">
        <v>100000</v>
      </c>
      <c r="H36" s="13">
        <f t="shared" si="2"/>
        <v>3486831.8010983453</v>
      </c>
      <c r="I36" s="2">
        <v>0</v>
      </c>
      <c r="J36" s="2">
        <f t="shared" si="0"/>
        <v>0</v>
      </c>
    </row>
    <row r="37" spans="1:10" ht="12.5" x14ac:dyDescent="0.25">
      <c r="A37" s="11"/>
      <c r="B37" s="11"/>
      <c r="C37" s="11"/>
      <c r="D37" s="12">
        <v>57711</v>
      </c>
      <c r="E37" s="2">
        <v>35</v>
      </c>
      <c r="F37" s="2">
        <v>0</v>
      </c>
      <c r="G37" s="2">
        <v>100000</v>
      </c>
      <c r="H37" s="13">
        <f t="shared" si="2"/>
        <v>3778607.550158754</v>
      </c>
      <c r="I37" s="2">
        <v>0</v>
      </c>
      <c r="J37" s="2">
        <f t="shared" si="0"/>
        <v>0</v>
      </c>
    </row>
    <row r="38" spans="1:10" ht="12.5" x14ac:dyDescent="0.25">
      <c r="A38" s="11"/>
      <c r="B38" s="11"/>
      <c r="C38" s="11"/>
      <c r="D38" s="12">
        <v>58076</v>
      </c>
      <c r="E38" s="2">
        <v>36</v>
      </c>
      <c r="F38" s="2">
        <v>0</v>
      </c>
      <c r="G38" s="2">
        <v>100000</v>
      </c>
      <c r="H38" s="13">
        <f t="shared" si="2"/>
        <v>4086430.9654174852</v>
      </c>
      <c r="I38" s="2">
        <v>0</v>
      </c>
      <c r="J38" s="2">
        <f t="shared" si="0"/>
        <v>0</v>
      </c>
    </row>
    <row r="39" spans="1:10" ht="12.5" x14ac:dyDescent="0.25">
      <c r="A39" s="11"/>
      <c r="B39" s="11"/>
      <c r="C39" s="11"/>
      <c r="D39" s="12">
        <v>58441</v>
      </c>
      <c r="E39" s="2">
        <v>37</v>
      </c>
      <c r="F39" s="2">
        <v>0</v>
      </c>
      <c r="G39" s="2">
        <v>100000</v>
      </c>
      <c r="H39" s="13">
        <f t="shared" si="2"/>
        <v>4411184.6685154466</v>
      </c>
      <c r="I39" s="2">
        <v>0</v>
      </c>
      <c r="J39" s="2">
        <f t="shared" si="0"/>
        <v>0</v>
      </c>
    </row>
    <row r="40" spans="1:10" ht="12.5" x14ac:dyDescent="0.25">
      <c r="A40" s="11"/>
      <c r="B40" s="11"/>
      <c r="C40" s="11"/>
      <c r="D40" s="12">
        <v>58807</v>
      </c>
      <c r="E40" s="2">
        <v>38</v>
      </c>
      <c r="F40" s="2">
        <v>0</v>
      </c>
      <c r="G40" s="2">
        <v>100000</v>
      </c>
      <c r="H40" s="13">
        <f t="shared" si="2"/>
        <v>4753799.8252837956</v>
      </c>
      <c r="I40" s="2">
        <v>0</v>
      </c>
      <c r="J40" s="2">
        <f t="shared" si="0"/>
        <v>0</v>
      </c>
    </row>
    <row r="41" spans="1:10" ht="12.5" x14ac:dyDescent="0.25">
      <c r="A41" s="11"/>
      <c r="B41" s="11"/>
      <c r="C41" s="11"/>
      <c r="D41" s="12">
        <v>59172</v>
      </c>
      <c r="E41" s="2">
        <v>39</v>
      </c>
      <c r="F41" s="2">
        <v>0</v>
      </c>
      <c r="G41" s="2">
        <v>100000</v>
      </c>
      <c r="H41" s="13">
        <f t="shared" si="2"/>
        <v>5115258.8156744037</v>
      </c>
      <c r="I41" s="2">
        <v>0</v>
      </c>
      <c r="J41" s="2">
        <f t="shared" si="0"/>
        <v>0</v>
      </c>
    </row>
    <row r="42" spans="1:10" ht="12.5" x14ac:dyDescent="0.25">
      <c r="A42" s="11"/>
      <c r="B42" s="11"/>
      <c r="C42" s="11"/>
      <c r="D42" s="12">
        <v>59537</v>
      </c>
      <c r="E42" s="2">
        <v>40</v>
      </c>
      <c r="F42" s="2">
        <v>0</v>
      </c>
      <c r="G42" s="2">
        <v>100000</v>
      </c>
      <c r="H42" s="13">
        <f t="shared" si="2"/>
        <v>5496598.0505364956</v>
      </c>
      <c r="I42" s="2">
        <v>0</v>
      </c>
      <c r="J42" s="2">
        <f t="shared" si="0"/>
        <v>0</v>
      </c>
    </row>
    <row r="43" spans="1:10" ht="12.5" x14ac:dyDescent="0.25">
      <c r="A43" s="11"/>
      <c r="B43" s="11"/>
      <c r="C43" s="11"/>
      <c r="D43" s="12">
        <v>59902</v>
      </c>
      <c r="E43" s="2">
        <v>41</v>
      </c>
      <c r="F43" s="2">
        <v>0</v>
      </c>
      <c r="G43" s="2">
        <v>100000</v>
      </c>
      <c r="H43" s="13">
        <f t="shared" si="2"/>
        <v>5898910.9433160024</v>
      </c>
      <c r="I43" s="2">
        <v>0</v>
      </c>
      <c r="J43" s="2">
        <f t="shared" si="0"/>
        <v>0</v>
      </c>
    </row>
    <row r="44" spans="1:10" ht="12.5" x14ac:dyDescent="0.25">
      <c r="A44" s="11"/>
      <c r="B44" s="11"/>
      <c r="C44" s="11"/>
      <c r="D44" s="12">
        <v>60268</v>
      </c>
      <c r="E44" s="2">
        <v>42</v>
      </c>
      <c r="F44" s="2">
        <v>0</v>
      </c>
      <c r="G44" s="2">
        <v>100000</v>
      </c>
      <c r="H44" s="13">
        <f t="shared" si="2"/>
        <v>6323351.0451983819</v>
      </c>
      <c r="I44" s="2">
        <v>0</v>
      </c>
      <c r="J44" s="2">
        <f t="shared" si="0"/>
        <v>0</v>
      </c>
    </row>
    <row r="45" spans="1:10" ht="12.5" x14ac:dyDescent="0.25">
      <c r="A45" s="11"/>
      <c r="B45" s="11"/>
      <c r="C45" s="11"/>
      <c r="D45" s="12">
        <v>60633</v>
      </c>
      <c r="E45" s="2">
        <v>43</v>
      </c>
      <c r="F45" s="2">
        <v>0</v>
      </c>
      <c r="G45" s="2">
        <v>100000</v>
      </c>
      <c r="H45" s="13">
        <f t="shared" si="2"/>
        <v>6771135.3526842929</v>
      </c>
      <c r="I45" s="2">
        <v>0</v>
      </c>
      <c r="J45" s="2">
        <f t="shared" si="0"/>
        <v>0</v>
      </c>
    </row>
    <row r="46" spans="1:10" ht="12.5" x14ac:dyDescent="0.25">
      <c r="A46" s="11"/>
      <c r="B46" s="11"/>
      <c r="C46" s="11"/>
      <c r="D46" s="12">
        <v>60998</v>
      </c>
      <c r="E46" s="2">
        <v>44</v>
      </c>
      <c r="F46" s="2">
        <v>0</v>
      </c>
      <c r="G46" s="2">
        <v>100000</v>
      </c>
      <c r="H46" s="13">
        <f t="shared" si="2"/>
        <v>7243547.7970819287</v>
      </c>
      <c r="I46" s="2">
        <v>0</v>
      </c>
      <c r="J46" s="2">
        <f t="shared" si="0"/>
        <v>0</v>
      </c>
    </row>
    <row r="47" spans="1:10" ht="12.5" x14ac:dyDescent="0.25">
      <c r="A47" s="11"/>
      <c r="B47" s="11"/>
      <c r="C47" s="11"/>
      <c r="D47" s="12">
        <v>61363</v>
      </c>
      <c r="E47" s="2">
        <v>45</v>
      </c>
      <c r="F47" s="2">
        <v>0</v>
      </c>
      <c r="G47" s="2">
        <v>100000</v>
      </c>
      <c r="H47" s="13">
        <f t="shared" si="2"/>
        <v>7741942.9259214345</v>
      </c>
      <c r="I47" s="2">
        <v>0</v>
      </c>
      <c r="J47" s="2">
        <f t="shared" si="0"/>
        <v>0</v>
      </c>
    </row>
    <row r="48" spans="1:10" ht="12.5" x14ac:dyDescent="0.25">
      <c r="A48" s="11"/>
      <c r="B48" s="11"/>
      <c r="C48" s="11"/>
      <c r="D48" s="12">
        <v>61729</v>
      </c>
      <c r="E48" s="2">
        <v>46</v>
      </c>
      <c r="F48" s="2">
        <v>0</v>
      </c>
      <c r="G48" s="2">
        <v>100000</v>
      </c>
      <c r="H48" s="13">
        <f t="shared" si="2"/>
        <v>8267749.7868471127</v>
      </c>
      <c r="I48" s="2">
        <v>0</v>
      </c>
      <c r="J48" s="2">
        <f t="shared" si="0"/>
        <v>0</v>
      </c>
    </row>
    <row r="49" spans="1:10" ht="12.5" x14ac:dyDescent="0.25">
      <c r="A49" s="11"/>
      <c r="B49" s="11"/>
      <c r="C49" s="11"/>
      <c r="D49" s="12">
        <v>62094</v>
      </c>
      <c r="E49" s="2">
        <v>47</v>
      </c>
      <c r="F49" s="2">
        <v>0</v>
      </c>
      <c r="G49" s="2">
        <v>100000</v>
      </c>
      <c r="H49" s="13">
        <f t="shared" si="2"/>
        <v>8822476.0251237042</v>
      </c>
      <c r="I49" s="2">
        <v>0</v>
      </c>
      <c r="J49" s="2">
        <f t="shared" si="0"/>
        <v>0</v>
      </c>
    </row>
    <row r="50" spans="1:10" ht="12.5" x14ac:dyDescent="0.25">
      <c r="A50" s="11"/>
      <c r="B50" s="11"/>
      <c r="C50" s="11"/>
      <c r="D50" s="12">
        <v>62459</v>
      </c>
      <c r="E50" s="2">
        <v>48</v>
      </c>
      <c r="F50" s="2">
        <v>0</v>
      </c>
      <c r="G50" s="2">
        <v>100000</v>
      </c>
      <c r="H50" s="13">
        <f t="shared" si="2"/>
        <v>9407712.2065055072</v>
      </c>
      <c r="I50" s="2">
        <v>0</v>
      </c>
      <c r="J50" s="2">
        <f t="shared" si="0"/>
        <v>0</v>
      </c>
    </row>
    <row r="51" spans="1:10" ht="12.5" x14ac:dyDescent="0.25">
      <c r="A51" s="11"/>
      <c r="B51" s="11"/>
      <c r="C51" s="11"/>
      <c r="D51" s="12">
        <v>62824</v>
      </c>
      <c r="E51" s="2">
        <v>49</v>
      </c>
      <c r="F51" s="2">
        <v>0</v>
      </c>
      <c r="G51" s="2">
        <v>100000</v>
      </c>
      <c r="H51" s="13">
        <f t="shared" si="2"/>
        <v>10025136.37786331</v>
      </c>
      <c r="I51" s="2">
        <v>0</v>
      </c>
      <c r="J51" s="2">
        <f t="shared" si="0"/>
        <v>0</v>
      </c>
    </row>
    <row r="52" spans="1:10" ht="12.5" x14ac:dyDescent="0.25">
      <c r="A52" s="11"/>
      <c r="B52" s="11"/>
      <c r="C52" s="11"/>
      <c r="D52" s="12">
        <v>63190</v>
      </c>
      <c r="E52" s="2">
        <v>50</v>
      </c>
      <c r="F52" s="2">
        <v>0</v>
      </c>
      <c r="G52" s="2">
        <v>100000</v>
      </c>
      <c r="H52" s="13">
        <f t="shared" si="2"/>
        <v>10676518.878645793</v>
      </c>
      <c r="I52" s="2">
        <v>0</v>
      </c>
      <c r="J52" s="2">
        <f t="shared" si="0"/>
        <v>0</v>
      </c>
    </row>
    <row r="53" spans="1:10" ht="12.5" x14ac:dyDescent="0.25">
      <c r="A53" s="11"/>
      <c r="B53" s="11"/>
      <c r="C53" s="11"/>
      <c r="D53" s="12">
        <v>63555</v>
      </c>
      <c r="E53" s="2">
        <v>51</v>
      </c>
      <c r="F53" s="2">
        <v>0</v>
      </c>
      <c r="G53" s="2">
        <v>100000</v>
      </c>
      <c r="H53" s="13">
        <f t="shared" si="2"/>
        <v>11363727.416971311</v>
      </c>
      <c r="I53" s="2">
        <v>0</v>
      </c>
      <c r="J53" s="2">
        <f t="shared" si="0"/>
        <v>0</v>
      </c>
    </row>
    <row r="54" spans="1:10" ht="12.5" x14ac:dyDescent="0.25">
      <c r="A54" s="11"/>
      <c r="B54" s="11"/>
      <c r="C54" s="11"/>
      <c r="D54" s="12">
        <v>63920</v>
      </c>
      <c r="E54" s="2">
        <v>52</v>
      </c>
      <c r="F54" s="2">
        <v>0</v>
      </c>
      <c r="G54" s="2">
        <v>100000</v>
      </c>
      <c r="H54" s="13">
        <f t="shared" si="2"/>
        <v>12088732.424904732</v>
      </c>
      <c r="I54" s="2">
        <v>0</v>
      </c>
      <c r="J54" s="2">
        <f t="shared" si="0"/>
        <v>0</v>
      </c>
    </row>
    <row r="55" spans="1:10" ht="12.5" x14ac:dyDescent="0.25">
      <c r="A55" s="11"/>
      <c r="B55" s="11"/>
      <c r="C55" s="11"/>
      <c r="D55" s="12">
        <v>64285</v>
      </c>
      <c r="E55" s="2">
        <v>53</v>
      </c>
      <c r="F55" s="2">
        <v>0</v>
      </c>
      <c r="G55" s="2">
        <v>100000</v>
      </c>
      <c r="H55" s="13">
        <f t="shared" si="2"/>
        <v>12853612.708274491</v>
      </c>
      <c r="I55" s="2">
        <v>0</v>
      </c>
      <c r="J55" s="2">
        <f t="shared" si="0"/>
        <v>0</v>
      </c>
    </row>
    <row r="56" spans="1:10" ht="12.5" x14ac:dyDescent="0.25">
      <c r="A56" s="11"/>
      <c r="B56" s="11"/>
      <c r="C56" s="11"/>
      <c r="D56" s="12">
        <v>64651</v>
      </c>
      <c r="E56" s="2">
        <v>54</v>
      </c>
      <c r="F56" s="2">
        <v>0</v>
      </c>
      <c r="G56" s="2">
        <v>100000</v>
      </c>
      <c r="H56" s="13">
        <f t="shared" si="2"/>
        <v>13660561.407229587</v>
      </c>
      <c r="I56" s="2">
        <v>0</v>
      </c>
      <c r="J56" s="2">
        <f t="shared" si="0"/>
        <v>0</v>
      </c>
    </row>
    <row r="57" spans="1:10" ht="12.5" x14ac:dyDescent="0.25">
      <c r="A57" s="11"/>
      <c r="B57" s="11"/>
      <c r="C57" s="11"/>
      <c r="D57" s="12">
        <v>65016</v>
      </c>
      <c r="E57" s="2">
        <v>55</v>
      </c>
      <c r="F57" s="2">
        <v>0</v>
      </c>
      <c r="G57" s="2">
        <v>100000</v>
      </c>
      <c r="H57" s="13">
        <f t="shared" si="2"/>
        <v>14511892.284627214</v>
      </c>
      <c r="I57" s="2">
        <v>0</v>
      </c>
      <c r="J57" s="2">
        <f t="shared" si="0"/>
        <v>0</v>
      </c>
    </row>
    <row r="58" spans="1:10" ht="12.5" x14ac:dyDescent="0.25">
      <c r="A58" s="11"/>
      <c r="B58" s="11"/>
      <c r="C58" s="11"/>
      <c r="D58" s="12">
        <v>65381</v>
      </c>
      <c r="E58" s="2">
        <v>56</v>
      </c>
      <c r="F58" s="2">
        <v>0</v>
      </c>
      <c r="G58" s="2">
        <v>100000</v>
      </c>
      <c r="H58" s="13">
        <f t="shared" si="2"/>
        <v>15410046.36028171</v>
      </c>
      <c r="I58" s="2">
        <v>0</v>
      </c>
      <c r="J58" s="2">
        <f t="shared" si="0"/>
        <v>0</v>
      </c>
    </row>
    <row r="59" spans="1:10" ht="12.5" x14ac:dyDescent="0.25">
      <c r="A59" s="11"/>
      <c r="B59" s="11"/>
      <c r="C59" s="11"/>
      <c r="D59" s="12">
        <v>65746</v>
      </c>
      <c r="E59" s="2">
        <v>57</v>
      </c>
      <c r="F59" s="2">
        <v>0</v>
      </c>
      <c r="G59" s="2">
        <v>100000</v>
      </c>
      <c r="H59" s="13">
        <f t="shared" si="2"/>
        <v>16357598.910097202</v>
      </c>
      <c r="I59" s="2">
        <v>0</v>
      </c>
      <c r="J59" s="2">
        <f t="shared" si="0"/>
        <v>0</v>
      </c>
    </row>
    <row r="60" spans="1:10" ht="12.5" x14ac:dyDescent="0.25">
      <c r="A60" s="11"/>
      <c r="B60" s="11"/>
      <c r="C60" s="11"/>
      <c r="D60" s="12">
        <v>66112</v>
      </c>
      <c r="E60" s="2">
        <v>58</v>
      </c>
      <c r="F60" s="2">
        <v>0</v>
      </c>
      <c r="G60" s="2">
        <v>100000</v>
      </c>
      <c r="H60" s="13">
        <f t="shared" si="2"/>
        <v>17357266.850152548</v>
      </c>
      <c r="I60" s="2">
        <v>0</v>
      </c>
      <c r="J60" s="2">
        <f t="shared" si="0"/>
        <v>0</v>
      </c>
    </row>
    <row r="61" spans="1:10" ht="12.5" x14ac:dyDescent="0.25">
      <c r="A61" s="11"/>
      <c r="B61" s="11"/>
      <c r="C61" s="11"/>
      <c r="D61" s="12">
        <v>66477</v>
      </c>
      <c r="E61" s="2">
        <v>59</v>
      </c>
      <c r="F61" s="2">
        <v>0</v>
      </c>
      <c r="G61" s="2">
        <v>100000</v>
      </c>
      <c r="H61" s="13">
        <f t="shared" si="2"/>
        <v>18411916.526910938</v>
      </c>
      <c r="I61" s="2">
        <v>0</v>
      </c>
      <c r="J61" s="2">
        <f t="shared" si="0"/>
        <v>0</v>
      </c>
    </row>
    <row r="62" spans="1:10" ht="12.5" x14ac:dyDescent="0.25">
      <c r="A62" s="11"/>
      <c r="B62" s="11"/>
      <c r="C62" s="11"/>
      <c r="D62" s="12">
        <v>66842</v>
      </c>
      <c r="E62" s="2">
        <v>60</v>
      </c>
      <c r="F62" s="2">
        <v>0</v>
      </c>
      <c r="G62" s="2">
        <v>100000</v>
      </c>
      <c r="H62" s="13">
        <f t="shared" si="2"/>
        <v>19524571.93589104</v>
      </c>
      <c r="I62" s="2">
        <v>0</v>
      </c>
      <c r="J62" s="2">
        <f t="shared" si="0"/>
        <v>0</v>
      </c>
    </row>
    <row r="63" spans="1:10" ht="12.5" x14ac:dyDescent="0.25">
      <c r="A63" s="11"/>
      <c r="B63" s="11"/>
      <c r="C63" s="11"/>
      <c r="D63" s="12">
        <v>67207</v>
      </c>
      <c r="E63" s="2">
        <v>61</v>
      </c>
      <c r="F63" s="2">
        <v>0</v>
      </c>
      <c r="G63" s="2">
        <v>100000</v>
      </c>
      <c r="H63" s="13">
        <f t="shared" si="2"/>
        <v>20698423.392365046</v>
      </c>
      <c r="I63" s="2">
        <v>0</v>
      </c>
      <c r="J63" s="2">
        <f t="shared" si="0"/>
        <v>0</v>
      </c>
    </row>
    <row r="64" spans="1:10" ht="12.5" x14ac:dyDescent="0.25">
      <c r="A64" s="11"/>
      <c r="B64" s="11"/>
      <c r="C64" s="11"/>
      <c r="D64" s="12">
        <v>67573</v>
      </c>
      <c r="E64" s="2">
        <v>62</v>
      </c>
      <c r="F64" s="2">
        <v>0</v>
      </c>
      <c r="G64" s="2">
        <v>100000</v>
      </c>
      <c r="H64" s="13">
        <f t="shared" si="2"/>
        <v>21936836.67894512</v>
      </c>
      <c r="I64" s="2">
        <v>0</v>
      </c>
      <c r="J64" s="2">
        <f t="shared" si="0"/>
        <v>0</v>
      </c>
    </row>
    <row r="65" spans="1:10" ht="12.5" x14ac:dyDescent="0.25">
      <c r="A65" s="11"/>
      <c r="B65" s="11"/>
      <c r="C65" s="11"/>
      <c r="D65" s="12">
        <v>67938</v>
      </c>
      <c r="E65" s="2">
        <v>63</v>
      </c>
      <c r="F65" s="2">
        <v>0</v>
      </c>
      <c r="G65" s="2">
        <v>100000</v>
      </c>
      <c r="H65" s="13">
        <f t="shared" si="2"/>
        <v>23243362.696287099</v>
      </c>
      <c r="I65" s="2">
        <v>0</v>
      </c>
      <c r="J65" s="2">
        <f t="shared" si="0"/>
        <v>0</v>
      </c>
    </row>
    <row r="66" spans="1:10" ht="12.5" x14ac:dyDescent="0.25">
      <c r="A66" s="11"/>
      <c r="B66" s="11"/>
      <c r="C66" s="11"/>
      <c r="D66" s="12">
        <v>68303</v>
      </c>
      <c r="E66" s="2">
        <v>64</v>
      </c>
      <c r="F66" s="2">
        <v>0</v>
      </c>
      <c r="G66" s="2">
        <v>100000</v>
      </c>
      <c r="H66" s="13">
        <f t="shared" si="2"/>
        <v>24621747.64458289</v>
      </c>
      <c r="I66" s="2">
        <v>0</v>
      </c>
      <c r="J66" s="2">
        <f t="shared" si="0"/>
        <v>0</v>
      </c>
    </row>
    <row r="67" spans="1:10" ht="12.5" x14ac:dyDescent="0.25">
      <c r="A67" s="11"/>
      <c r="B67" s="11"/>
      <c r="C67" s="11"/>
      <c r="D67" s="12">
        <v>68668</v>
      </c>
      <c r="E67" s="2">
        <v>65</v>
      </c>
      <c r="F67" s="2">
        <v>0</v>
      </c>
      <c r="G67" s="2">
        <v>100000</v>
      </c>
      <c r="H67" s="13">
        <f t="shared" si="2"/>
        <v>26075943.765034948</v>
      </c>
      <c r="I67" s="2">
        <v>1480000</v>
      </c>
      <c r="J67" s="13">
        <f>I67+H67</f>
        <v>27555943.765034948</v>
      </c>
    </row>
    <row r="68" spans="1:10" ht="12.5" x14ac:dyDescent="0.25">
      <c r="A68" s="11"/>
      <c r="B68" s="11"/>
      <c r="C68" s="11"/>
      <c r="D68" s="11"/>
      <c r="H68" s="17"/>
    </row>
    <row r="69" spans="1:10" ht="12.5" x14ac:dyDescent="0.25">
      <c r="A69" s="11"/>
      <c r="B69" s="11"/>
      <c r="C69" s="11"/>
      <c r="D69" s="11"/>
      <c r="H69" s="17"/>
    </row>
    <row r="70" spans="1:10" ht="12.5" x14ac:dyDescent="0.25">
      <c r="A70" s="11"/>
      <c r="B70" s="11"/>
      <c r="C70" s="11"/>
      <c r="D70" s="11"/>
      <c r="H70" s="17"/>
    </row>
    <row r="71" spans="1:10" ht="12.5" x14ac:dyDescent="0.25">
      <c r="A71" s="11"/>
      <c r="B71" s="11"/>
      <c r="C71" s="11"/>
      <c r="D71" s="11"/>
      <c r="H71" s="17"/>
    </row>
    <row r="72" spans="1:10" ht="12.5" x14ac:dyDescent="0.25">
      <c r="A72" s="11"/>
      <c r="B72" s="11"/>
      <c r="C72" s="11"/>
      <c r="D72" s="11"/>
      <c r="H72" s="17"/>
    </row>
    <row r="73" spans="1:10" ht="12.5" x14ac:dyDescent="0.25">
      <c r="A73" s="11"/>
      <c r="B73" s="11"/>
      <c r="C73" s="11"/>
      <c r="D73" s="11"/>
      <c r="H73" s="17"/>
    </row>
    <row r="74" spans="1:10" ht="12.5" x14ac:dyDescent="0.25">
      <c r="A74" s="11"/>
      <c r="B74" s="11"/>
      <c r="C74" s="11"/>
      <c r="D74" s="11"/>
      <c r="H74" s="17"/>
    </row>
    <row r="75" spans="1:10" ht="12.5" x14ac:dyDescent="0.25">
      <c r="A75" s="11"/>
      <c r="B75" s="11"/>
      <c r="C75" s="11"/>
      <c r="D75" s="11"/>
      <c r="H75" s="17"/>
    </row>
    <row r="76" spans="1:10" ht="12.5" x14ac:dyDescent="0.25">
      <c r="A76" s="11"/>
      <c r="B76" s="11"/>
      <c r="C76" s="11"/>
      <c r="D76" s="11"/>
      <c r="H76" s="17"/>
    </row>
    <row r="77" spans="1:10" ht="12.5" x14ac:dyDescent="0.25">
      <c r="A77" s="11"/>
      <c r="B77" s="11"/>
      <c r="C77" s="11"/>
      <c r="D77" s="11"/>
      <c r="H77" s="17"/>
    </row>
    <row r="78" spans="1:10" ht="12.5" x14ac:dyDescent="0.25">
      <c r="A78" s="11"/>
      <c r="B78" s="11"/>
      <c r="C78" s="11"/>
      <c r="D78" s="11"/>
      <c r="H78" s="17"/>
    </row>
    <row r="79" spans="1:10" ht="12.5" x14ac:dyDescent="0.25">
      <c r="A79" s="11"/>
      <c r="B79" s="11"/>
      <c r="C79" s="11"/>
      <c r="D79" s="11"/>
      <c r="H79" s="17"/>
    </row>
    <row r="80" spans="1:10" ht="12.5" x14ac:dyDescent="0.25">
      <c r="A80" s="11"/>
      <c r="B80" s="11"/>
      <c r="C80" s="11"/>
      <c r="D80" s="11"/>
      <c r="H80" s="17"/>
    </row>
    <row r="81" spans="1:8" ht="12.5" x14ac:dyDescent="0.25">
      <c r="A81" s="11"/>
      <c r="B81" s="11"/>
      <c r="C81" s="11"/>
      <c r="D81" s="11"/>
      <c r="H81" s="17"/>
    </row>
    <row r="82" spans="1:8" ht="12.5" x14ac:dyDescent="0.25">
      <c r="A82" s="11"/>
      <c r="B82" s="11"/>
      <c r="C82" s="11"/>
      <c r="D82" s="11"/>
      <c r="H82" s="17"/>
    </row>
    <row r="83" spans="1:8" ht="12.5" x14ac:dyDescent="0.25">
      <c r="A83" s="11"/>
      <c r="B83" s="11"/>
      <c r="C83" s="11"/>
      <c r="D83" s="11"/>
      <c r="H83" s="17"/>
    </row>
    <row r="84" spans="1:8" ht="12.5" x14ac:dyDescent="0.25">
      <c r="A84" s="11"/>
      <c r="B84" s="11"/>
      <c r="C84" s="11"/>
      <c r="D84" s="11"/>
      <c r="H84" s="17"/>
    </row>
    <row r="85" spans="1:8" ht="12.5" x14ac:dyDescent="0.25">
      <c r="A85" s="11"/>
      <c r="B85" s="11"/>
      <c r="C85" s="11"/>
      <c r="D85" s="11"/>
      <c r="H85" s="17"/>
    </row>
    <row r="86" spans="1:8" ht="12.5" x14ac:dyDescent="0.25">
      <c r="A86" s="11"/>
      <c r="B86" s="11"/>
      <c r="C86" s="11"/>
      <c r="D86" s="11"/>
      <c r="H86" s="17"/>
    </row>
    <row r="87" spans="1:8" ht="12.5" x14ac:dyDescent="0.25">
      <c r="A87" s="11"/>
      <c r="B87" s="11"/>
      <c r="C87" s="11"/>
      <c r="D87" s="11"/>
      <c r="H87" s="17"/>
    </row>
    <row r="88" spans="1:8" ht="12.5" x14ac:dyDescent="0.25">
      <c r="A88" s="11"/>
      <c r="B88" s="11"/>
      <c r="C88" s="11"/>
      <c r="D88" s="11"/>
      <c r="H88" s="17"/>
    </row>
    <row r="89" spans="1:8" ht="12.5" x14ac:dyDescent="0.25">
      <c r="A89" s="11"/>
      <c r="B89" s="11"/>
      <c r="C89" s="11"/>
      <c r="D89" s="11"/>
      <c r="H89" s="17"/>
    </row>
    <row r="90" spans="1:8" ht="12.5" x14ac:dyDescent="0.25">
      <c r="A90" s="11"/>
      <c r="B90" s="11"/>
      <c r="C90" s="11"/>
      <c r="D90" s="11"/>
      <c r="H90" s="17"/>
    </row>
    <row r="91" spans="1:8" ht="12.5" x14ac:dyDescent="0.25">
      <c r="H91" s="17"/>
    </row>
    <row r="92" spans="1:8" ht="12.5" x14ac:dyDescent="0.25">
      <c r="H92" s="17"/>
    </row>
    <row r="93" spans="1:8" ht="12.5" x14ac:dyDescent="0.25">
      <c r="H93" s="17"/>
    </row>
    <row r="94" spans="1:8" ht="12.5" x14ac:dyDescent="0.25">
      <c r="H94" s="17"/>
    </row>
    <row r="95" spans="1:8" ht="12.5" x14ac:dyDescent="0.25">
      <c r="H95" s="17"/>
    </row>
    <row r="96" spans="1:8" ht="12.5" x14ac:dyDescent="0.25">
      <c r="H96" s="17"/>
    </row>
    <row r="97" spans="8:8" ht="12.5" x14ac:dyDescent="0.25">
      <c r="H97" s="17"/>
    </row>
    <row r="98" spans="8:8" ht="12.5" x14ac:dyDescent="0.25">
      <c r="H98" s="17"/>
    </row>
    <row r="99" spans="8:8" ht="12.5" x14ac:dyDescent="0.25">
      <c r="H99" s="17"/>
    </row>
    <row r="100" spans="8:8" ht="12.5" x14ac:dyDescent="0.25">
      <c r="H100" s="17"/>
    </row>
    <row r="101" spans="8:8" ht="12.5" x14ac:dyDescent="0.25">
      <c r="H101" s="17"/>
    </row>
    <row r="102" spans="8:8" ht="12.5" x14ac:dyDescent="0.25">
      <c r="H102" s="17"/>
    </row>
    <row r="103" spans="8:8" ht="12.5" x14ac:dyDescent="0.25">
      <c r="H103" s="17"/>
    </row>
    <row r="104" spans="8:8" ht="12.5" x14ac:dyDescent="0.25">
      <c r="H104" s="17"/>
    </row>
    <row r="105" spans="8:8" ht="12.5" x14ac:dyDescent="0.25">
      <c r="H105" s="17"/>
    </row>
    <row r="106" spans="8:8" ht="12.5" x14ac:dyDescent="0.25">
      <c r="H106" s="17"/>
    </row>
    <row r="107" spans="8:8" ht="12.5" x14ac:dyDescent="0.25">
      <c r="H107" s="17"/>
    </row>
    <row r="108" spans="8:8" ht="12.5" x14ac:dyDescent="0.25">
      <c r="H108" s="17"/>
    </row>
    <row r="109" spans="8:8" ht="12.5" x14ac:dyDescent="0.25">
      <c r="H109" s="17"/>
    </row>
    <row r="110" spans="8:8" ht="12.5" x14ac:dyDescent="0.25">
      <c r="H110" s="17"/>
    </row>
    <row r="111" spans="8:8" ht="12.5" x14ac:dyDescent="0.25">
      <c r="H111" s="17"/>
    </row>
    <row r="112" spans="8:8" ht="12.5" x14ac:dyDescent="0.25">
      <c r="H112" s="17"/>
    </row>
    <row r="113" spans="8:8" ht="12.5" x14ac:dyDescent="0.25">
      <c r="H113" s="17"/>
    </row>
    <row r="114" spans="8:8" ht="12.5" x14ac:dyDescent="0.25">
      <c r="H114" s="17"/>
    </row>
    <row r="115" spans="8:8" ht="12.5" x14ac:dyDescent="0.25">
      <c r="H115" s="17"/>
    </row>
    <row r="116" spans="8:8" ht="12.5" x14ac:dyDescent="0.25">
      <c r="H116" s="17"/>
    </row>
    <row r="117" spans="8:8" ht="12.5" x14ac:dyDescent="0.25">
      <c r="H117" s="17"/>
    </row>
    <row r="118" spans="8:8" ht="12.5" x14ac:dyDescent="0.25">
      <c r="H118" s="17"/>
    </row>
    <row r="119" spans="8:8" ht="12.5" x14ac:dyDescent="0.25">
      <c r="H119" s="17"/>
    </row>
    <row r="120" spans="8:8" ht="12.5" x14ac:dyDescent="0.25">
      <c r="H120" s="17"/>
    </row>
    <row r="121" spans="8:8" ht="12.5" x14ac:dyDescent="0.25">
      <c r="H121" s="17"/>
    </row>
    <row r="122" spans="8:8" ht="12.5" x14ac:dyDescent="0.25">
      <c r="H122" s="17"/>
    </row>
    <row r="123" spans="8:8" ht="12.5" x14ac:dyDescent="0.25">
      <c r="H123" s="17"/>
    </row>
    <row r="124" spans="8:8" ht="12.5" x14ac:dyDescent="0.25">
      <c r="H124" s="17"/>
    </row>
    <row r="125" spans="8:8" ht="12.5" x14ac:dyDescent="0.25">
      <c r="H125" s="17"/>
    </row>
    <row r="126" spans="8:8" ht="12.5" x14ac:dyDescent="0.25">
      <c r="H126" s="17"/>
    </row>
    <row r="127" spans="8:8" ht="12.5" x14ac:dyDescent="0.25">
      <c r="H127" s="17"/>
    </row>
    <row r="128" spans="8:8" ht="12.5" x14ac:dyDescent="0.25">
      <c r="H128" s="17"/>
    </row>
    <row r="129" spans="8:8" ht="12.5" x14ac:dyDescent="0.25">
      <c r="H129" s="17"/>
    </row>
    <row r="130" spans="8:8" ht="12.5" x14ac:dyDescent="0.25">
      <c r="H130" s="17"/>
    </row>
    <row r="131" spans="8:8" ht="12.5" x14ac:dyDescent="0.25">
      <c r="H131" s="17"/>
    </row>
    <row r="132" spans="8:8" ht="12.5" x14ac:dyDescent="0.25">
      <c r="H132" s="17"/>
    </row>
    <row r="133" spans="8:8" ht="12.5" x14ac:dyDescent="0.25">
      <c r="H133" s="17"/>
    </row>
    <row r="134" spans="8:8" ht="12.5" x14ac:dyDescent="0.25">
      <c r="H134" s="17"/>
    </row>
    <row r="135" spans="8:8" ht="12.5" x14ac:dyDescent="0.25">
      <c r="H135" s="17"/>
    </row>
    <row r="136" spans="8:8" ht="12.5" x14ac:dyDescent="0.25">
      <c r="H136" s="17"/>
    </row>
    <row r="137" spans="8:8" ht="12.5" x14ac:dyDescent="0.25">
      <c r="H137" s="17"/>
    </row>
    <row r="138" spans="8:8" ht="12.5" x14ac:dyDescent="0.25">
      <c r="H138" s="17"/>
    </row>
    <row r="139" spans="8:8" ht="12.5" x14ac:dyDescent="0.25">
      <c r="H139" s="17"/>
    </row>
    <row r="140" spans="8:8" ht="12.5" x14ac:dyDescent="0.25">
      <c r="H140" s="17"/>
    </row>
    <row r="141" spans="8:8" ht="12.5" x14ac:dyDescent="0.25">
      <c r="H141" s="17"/>
    </row>
    <row r="142" spans="8:8" ht="12.5" x14ac:dyDescent="0.25">
      <c r="H142" s="17"/>
    </row>
    <row r="143" spans="8:8" ht="12.5" x14ac:dyDescent="0.25">
      <c r="H143" s="17"/>
    </row>
    <row r="144" spans="8:8" ht="12.5" x14ac:dyDescent="0.25">
      <c r="H144" s="17"/>
    </row>
    <row r="145" spans="8:8" ht="12.5" x14ac:dyDescent="0.25">
      <c r="H145" s="17"/>
    </row>
    <row r="146" spans="8:8" ht="12.5" x14ac:dyDescent="0.25">
      <c r="H146" s="17"/>
    </row>
    <row r="147" spans="8:8" ht="12.5" x14ac:dyDescent="0.25">
      <c r="H147" s="17"/>
    </row>
    <row r="148" spans="8:8" ht="12.5" x14ac:dyDescent="0.25">
      <c r="H148" s="17"/>
    </row>
    <row r="149" spans="8:8" ht="12.5" x14ac:dyDescent="0.25">
      <c r="H149" s="17"/>
    </row>
    <row r="150" spans="8:8" ht="12.5" x14ac:dyDescent="0.25">
      <c r="H150" s="17"/>
    </row>
    <row r="151" spans="8:8" ht="12.5" x14ac:dyDescent="0.25">
      <c r="H151" s="17"/>
    </row>
    <row r="152" spans="8:8" ht="12.5" x14ac:dyDescent="0.25">
      <c r="H152" s="17"/>
    </row>
    <row r="153" spans="8:8" ht="12.5" x14ac:dyDescent="0.25">
      <c r="H153" s="17"/>
    </row>
    <row r="154" spans="8:8" ht="12.5" x14ac:dyDescent="0.25">
      <c r="H154" s="17"/>
    </row>
    <row r="155" spans="8:8" ht="12.5" x14ac:dyDescent="0.25">
      <c r="H155" s="17"/>
    </row>
    <row r="156" spans="8:8" ht="12.5" x14ac:dyDescent="0.25">
      <c r="H156" s="17"/>
    </row>
    <row r="157" spans="8:8" ht="12.5" x14ac:dyDescent="0.25">
      <c r="H157" s="17"/>
    </row>
    <row r="158" spans="8:8" ht="12.5" x14ac:dyDescent="0.25">
      <c r="H158" s="17"/>
    </row>
    <row r="159" spans="8:8" ht="12.5" x14ac:dyDescent="0.25">
      <c r="H159" s="17"/>
    </row>
    <row r="160" spans="8:8" ht="12.5" x14ac:dyDescent="0.25">
      <c r="H160" s="17"/>
    </row>
    <row r="161" spans="8:8" ht="12.5" x14ac:dyDescent="0.25">
      <c r="H161" s="17"/>
    </row>
    <row r="162" spans="8:8" ht="12.5" x14ac:dyDescent="0.25">
      <c r="H162" s="17"/>
    </row>
    <row r="163" spans="8:8" ht="12.5" x14ac:dyDescent="0.25">
      <c r="H163" s="17"/>
    </row>
    <row r="164" spans="8:8" ht="12.5" x14ac:dyDescent="0.25">
      <c r="H164" s="17"/>
    </row>
    <row r="165" spans="8:8" ht="12.5" x14ac:dyDescent="0.25">
      <c r="H165" s="17"/>
    </row>
    <row r="166" spans="8:8" ht="12.5" x14ac:dyDescent="0.25">
      <c r="H166" s="17"/>
    </row>
    <row r="167" spans="8:8" ht="12.5" x14ac:dyDescent="0.25">
      <c r="H167" s="17"/>
    </row>
    <row r="168" spans="8:8" ht="12.5" x14ac:dyDescent="0.25">
      <c r="H168" s="17"/>
    </row>
    <row r="169" spans="8:8" ht="12.5" x14ac:dyDescent="0.25">
      <c r="H169" s="17"/>
    </row>
    <row r="170" spans="8:8" ht="12.5" x14ac:dyDescent="0.25">
      <c r="H170" s="17"/>
    </row>
    <row r="171" spans="8:8" ht="12.5" x14ac:dyDescent="0.25">
      <c r="H171" s="17"/>
    </row>
    <row r="172" spans="8:8" ht="12.5" x14ac:dyDescent="0.25">
      <c r="H172" s="17"/>
    </row>
    <row r="173" spans="8:8" ht="12.5" x14ac:dyDescent="0.25">
      <c r="H173" s="17"/>
    </row>
    <row r="174" spans="8:8" ht="12.5" x14ac:dyDescent="0.25">
      <c r="H174" s="17"/>
    </row>
    <row r="175" spans="8:8" ht="12.5" x14ac:dyDescent="0.25">
      <c r="H175" s="17"/>
    </row>
    <row r="176" spans="8:8" ht="12.5" x14ac:dyDescent="0.25">
      <c r="H176" s="17"/>
    </row>
    <row r="177" spans="8:8" ht="12.5" x14ac:dyDescent="0.25">
      <c r="H177" s="17"/>
    </row>
    <row r="178" spans="8:8" ht="12.5" x14ac:dyDescent="0.25">
      <c r="H178" s="17"/>
    </row>
    <row r="179" spans="8:8" ht="12.5" x14ac:dyDescent="0.25">
      <c r="H179" s="17"/>
    </row>
    <row r="180" spans="8:8" ht="12.5" x14ac:dyDescent="0.25">
      <c r="H180" s="17"/>
    </row>
    <row r="181" spans="8:8" ht="12.5" x14ac:dyDescent="0.25">
      <c r="H181" s="17"/>
    </row>
    <row r="182" spans="8:8" ht="12.5" x14ac:dyDescent="0.25">
      <c r="H182" s="17"/>
    </row>
    <row r="183" spans="8:8" ht="12.5" x14ac:dyDescent="0.25">
      <c r="H183" s="17"/>
    </row>
    <row r="184" spans="8:8" ht="12.5" x14ac:dyDescent="0.25">
      <c r="H184" s="17"/>
    </row>
    <row r="185" spans="8:8" ht="12.5" x14ac:dyDescent="0.25">
      <c r="H185" s="17"/>
    </row>
    <row r="186" spans="8:8" ht="12.5" x14ac:dyDescent="0.25">
      <c r="H186" s="17"/>
    </row>
    <row r="187" spans="8:8" ht="12.5" x14ac:dyDescent="0.25">
      <c r="H187" s="17"/>
    </row>
    <row r="188" spans="8:8" ht="12.5" x14ac:dyDescent="0.25">
      <c r="H188" s="17"/>
    </row>
    <row r="189" spans="8:8" ht="12.5" x14ac:dyDescent="0.25">
      <c r="H189" s="17"/>
    </row>
    <row r="190" spans="8:8" ht="12.5" x14ac:dyDescent="0.25">
      <c r="H190" s="17"/>
    </row>
    <row r="191" spans="8:8" ht="12.5" x14ac:dyDescent="0.25">
      <c r="H191" s="17"/>
    </row>
    <row r="192" spans="8:8" ht="12.5" x14ac:dyDescent="0.25">
      <c r="H192" s="17"/>
    </row>
    <row r="193" spans="8:8" ht="12.5" x14ac:dyDescent="0.25">
      <c r="H193" s="17"/>
    </row>
    <row r="194" spans="8:8" ht="12.5" x14ac:dyDescent="0.25">
      <c r="H194" s="17"/>
    </row>
    <row r="195" spans="8:8" ht="12.5" x14ac:dyDescent="0.25">
      <c r="H195" s="17"/>
    </row>
    <row r="196" spans="8:8" ht="12.5" x14ac:dyDescent="0.25">
      <c r="H196" s="17"/>
    </row>
    <row r="197" spans="8:8" ht="12.5" x14ac:dyDescent="0.25">
      <c r="H197" s="17"/>
    </row>
    <row r="198" spans="8:8" ht="12.5" x14ac:dyDescent="0.25">
      <c r="H198" s="17"/>
    </row>
    <row r="199" spans="8:8" ht="12.5" x14ac:dyDescent="0.25">
      <c r="H199" s="17"/>
    </row>
    <row r="200" spans="8:8" ht="12.5" x14ac:dyDescent="0.25">
      <c r="H200" s="17"/>
    </row>
    <row r="201" spans="8:8" ht="12.5" x14ac:dyDescent="0.25">
      <c r="H201" s="17"/>
    </row>
    <row r="202" spans="8:8" ht="12.5" x14ac:dyDescent="0.25">
      <c r="H202" s="17"/>
    </row>
    <row r="203" spans="8:8" ht="12.5" x14ac:dyDescent="0.25">
      <c r="H203" s="17"/>
    </row>
    <row r="204" spans="8:8" ht="12.5" x14ac:dyDescent="0.25">
      <c r="H204" s="17"/>
    </row>
    <row r="205" spans="8:8" ht="12.5" x14ac:dyDescent="0.25">
      <c r="H205" s="17"/>
    </row>
    <row r="206" spans="8:8" ht="12.5" x14ac:dyDescent="0.25">
      <c r="H206" s="17"/>
    </row>
    <row r="207" spans="8:8" ht="12.5" x14ac:dyDescent="0.25">
      <c r="H207" s="17"/>
    </row>
    <row r="208" spans="8:8" ht="12.5" x14ac:dyDescent="0.25">
      <c r="H208" s="17"/>
    </row>
    <row r="209" spans="8:8" ht="12.5" x14ac:dyDescent="0.25">
      <c r="H209" s="17"/>
    </row>
    <row r="210" spans="8:8" ht="12.5" x14ac:dyDescent="0.25">
      <c r="H210" s="17"/>
    </row>
    <row r="211" spans="8:8" ht="12.5" x14ac:dyDescent="0.25">
      <c r="H211" s="17"/>
    </row>
    <row r="212" spans="8:8" ht="12.5" x14ac:dyDescent="0.25">
      <c r="H212" s="17"/>
    </row>
    <row r="213" spans="8:8" ht="12.5" x14ac:dyDescent="0.25">
      <c r="H213" s="17"/>
    </row>
    <row r="214" spans="8:8" ht="12.5" x14ac:dyDescent="0.25">
      <c r="H214" s="17"/>
    </row>
    <row r="215" spans="8:8" ht="12.5" x14ac:dyDescent="0.25">
      <c r="H215" s="17"/>
    </row>
    <row r="216" spans="8:8" ht="12.5" x14ac:dyDescent="0.25">
      <c r="H216" s="17"/>
    </row>
    <row r="217" spans="8:8" ht="12.5" x14ac:dyDescent="0.25">
      <c r="H217" s="17"/>
    </row>
    <row r="218" spans="8:8" ht="12.5" x14ac:dyDescent="0.25">
      <c r="H218" s="17"/>
    </row>
    <row r="219" spans="8:8" ht="12.5" x14ac:dyDescent="0.25">
      <c r="H219" s="17"/>
    </row>
    <row r="220" spans="8:8" ht="12.5" x14ac:dyDescent="0.25">
      <c r="H220" s="17"/>
    </row>
    <row r="221" spans="8:8" ht="12.5" x14ac:dyDescent="0.25">
      <c r="H221" s="17"/>
    </row>
    <row r="222" spans="8:8" ht="12.5" x14ac:dyDescent="0.25">
      <c r="H222" s="17"/>
    </row>
    <row r="223" spans="8:8" ht="12.5" x14ac:dyDescent="0.25">
      <c r="H223" s="17"/>
    </row>
    <row r="224" spans="8:8" ht="12.5" x14ac:dyDescent="0.25">
      <c r="H224" s="17"/>
    </row>
    <row r="225" spans="8:8" ht="12.5" x14ac:dyDescent="0.25">
      <c r="H225" s="17"/>
    </row>
    <row r="226" spans="8:8" ht="12.5" x14ac:dyDescent="0.25">
      <c r="H226" s="17"/>
    </row>
    <row r="227" spans="8:8" ht="12.5" x14ac:dyDescent="0.25">
      <c r="H227" s="17"/>
    </row>
    <row r="228" spans="8:8" ht="12.5" x14ac:dyDescent="0.25">
      <c r="H228" s="17"/>
    </row>
    <row r="229" spans="8:8" ht="12.5" x14ac:dyDescent="0.25">
      <c r="H229" s="17"/>
    </row>
    <row r="230" spans="8:8" ht="12.5" x14ac:dyDescent="0.25">
      <c r="H230" s="17"/>
    </row>
    <row r="231" spans="8:8" ht="12.5" x14ac:dyDescent="0.25">
      <c r="H231" s="17"/>
    </row>
    <row r="232" spans="8:8" ht="12.5" x14ac:dyDescent="0.25">
      <c r="H232" s="17"/>
    </row>
    <row r="233" spans="8:8" ht="12.5" x14ac:dyDescent="0.25">
      <c r="H233" s="17"/>
    </row>
    <row r="234" spans="8:8" ht="12.5" x14ac:dyDescent="0.25">
      <c r="H234" s="17"/>
    </row>
    <row r="235" spans="8:8" ht="12.5" x14ac:dyDescent="0.25">
      <c r="H235" s="17"/>
    </row>
    <row r="236" spans="8:8" ht="12.5" x14ac:dyDescent="0.25">
      <c r="H236" s="17"/>
    </row>
    <row r="237" spans="8:8" ht="12.5" x14ac:dyDescent="0.25">
      <c r="H237" s="17"/>
    </row>
    <row r="238" spans="8:8" ht="12.5" x14ac:dyDescent="0.25">
      <c r="H238" s="17"/>
    </row>
    <row r="239" spans="8:8" ht="12.5" x14ac:dyDescent="0.25">
      <c r="H239" s="17"/>
    </row>
    <row r="240" spans="8:8" ht="12.5" x14ac:dyDescent="0.25">
      <c r="H240" s="17"/>
    </row>
    <row r="241" spans="8:8" ht="12.5" x14ac:dyDescent="0.25">
      <c r="H241" s="17"/>
    </row>
    <row r="242" spans="8:8" ht="12.5" x14ac:dyDescent="0.25">
      <c r="H242" s="17"/>
    </row>
    <row r="243" spans="8:8" ht="12.5" x14ac:dyDescent="0.25">
      <c r="H243" s="17"/>
    </row>
    <row r="244" spans="8:8" ht="12.5" x14ac:dyDescent="0.25">
      <c r="H244" s="17"/>
    </row>
    <row r="245" spans="8:8" ht="12.5" x14ac:dyDescent="0.25">
      <c r="H245" s="17"/>
    </row>
    <row r="246" spans="8:8" ht="12.5" x14ac:dyDescent="0.25">
      <c r="H246" s="17"/>
    </row>
    <row r="247" spans="8:8" ht="12.5" x14ac:dyDescent="0.25">
      <c r="H247" s="17"/>
    </row>
    <row r="248" spans="8:8" ht="12.5" x14ac:dyDescent="0.25">
      <c r="H248" s="17"/>
    </row>
    <row r="249" spans="8:8" ht="12.5" x14ac:dyDescent="0.25">
      <c r="H249" s="17"/>
    </row>
    <row r="250" spans="8:8" ht="12.5" x14ac:dyDescent="0.25">
      <c r="H250" s="17"/>
    </row>
    <row r="251" spans="8:8" ht="12.5" x14ac:dyDescent="0.25">
      <c r="H251" s="17"/>
    </row>
    <row r="252" spans="8:8" ht="12.5" x14ac:dyDescent="0.25">
      <c r="H252" s="17"/>
    </row>
    <row r="253" spans="8:8" ht="12.5" x14ac:dyDescent="0.25">
      <c r="H253" s="17"/>
    </row>
    <row r="254" spans="8:8" ht="12.5" x14ac:dyDescent="0.25">
      <c r="H254" s="17"/>
    </row>
    <row r="255" spans="8:8" ht="12.5" x14ac:dyDescent="0.25">
      <c r="H255" s="17"/>
    </row>
    <row r="256" spans="8:8" ht="12.5" x14ac:dyDescent="0.25">
      <c r="H256" s="17"/>
    </row>
    <row r="257" spans="8:8" ht="12.5" x14ac:dyDescent="0.25">
      <c r="H257" s="17"/>
    </row>
    <row r="258" spans="8:8" ht="12.5" x14ac:dyDescent="0.25">
      <c r="H258" s="17"/>
    </row>
    <row r="259" spans="8:8" ht="12.5" x14ac:dyDescent="0.25">
      <c r="H259" s="17"/>
    </row>
    <row r="260" spans="8:8" ht="12.5" x14ac:dyDescent="0.25">
      <c r="H260" s="17"/>
    </row>
    <row r="261" spans="8:8" ht="12.5" x14ac:dyDescent="0.25">
      <c r="H261" s="17"/>
    </row>
    <row r="262" spans="8:8" ht="12.5" x14ac:dyDescent="0.25">
      <c r="H262" s="17"/>
    </row>
    <row r="263" spans="8:8" ht="12.5" x14ac:dyDescent="0.25">
      <c r="H263" s="17"/>
    </row>
    <row r="264" spans="8:8" ht="12.5" x14ac:dyDescent="0.25">
      <c r="H264" s="17"/>
    </row>
    <row r="265" spans="8:8" ht="12.5" x14ac:dyDescent="0.25">
      <c r="H265" s="17"/>
    </row>
    <row r="266" spans="8:8" ht="12.5" x14ac:dyDescent="0.25">
      <c r="H266" s="17"/>
    </row>
    <row r="267" spans="8:8" ht="12.5" x14ac:dyDescent="0.25">
      <c r="H267" s="17"/>
    </row>
    <row r="268" spans="8:8" ht="12.5" x14ac:dyDescent="0.25">
      <c r="H268" s="17"/>
    </row>
    <row r="269" spans="8:8" ht="12.5" x14ac:dyDescent="0.25">
      <c r="H269" s="17"/>
    </row>
    <row r="270" spans="8:8" ht="12.5" x14ac:dyDescent="0.25">
      <c r="H270" s="17"/>
    </row>
    <row r="271" spans="8:8" ht="12.5" x14ac:dyDescent="0.25">
      <c r="H271" s="17"/>
    </row>
    <row r="272" spans="8:8" ht="12.5" x14ac:dyDescent="0.25">
      <c r="H272" s="17"/>
    </row>
    <row r="273" spans="8:8" ht="12.5" x14ac:dyDescent="0.25">
      <c r="H273" s="17"/>
    </row>
    <row r="274" spans="8:8" ht="12.5" x14ac:dyDescent="0.25">
      <c r="H274" s="17"/>
    </row>
    <row r="275" spans="8:8" ht="12.5" x14ac:dyDescent="0.25">
      <c r="H275" s="17"/>
    </row>
    <row r="276" spans="8:8" ht="12.5" x14ac:dyDescent="0.25">
      <c r="H276" s="17"/>
    </row>
    <row r="277" spans="8:8" ht="12.5" x14ac:dyDescent="0.25">
      <c r="H277" s="17"/>
    </row>
    <row r="278" spans="8:8" ht="12.5" x14ac:dyDescent="0.25">
      <c r="H278" s="17"/>
    </row>
    <row r="279" spans="8:8" ht="12.5" x14ac:dyDescent="0.25">
      <c r="H279" s="17"/>
    </row>
    <row r="280" spans="8:8" ht="12.5" x14ac:dyDescent="0.25">
      <c r="H280" s="17"/>
    </row>
    <row r="281" spans="8:8" ht="12.5" x14ac:dyDescent="0.25">
      <c r="H281" s="17"/>
    </row>
    <row r="282" spans="8:8" ht="12.5" x14ac:dyDescent="0.25">
      <c r="H282" s="17"/>
    </row>
    <row r="283" spans="8:8" ht="12.5" x14ac:dyDescent="0.25">
      <c r="H283" s="17"/>
    </row>
    <row r="284" spans="8:8" ht="12.5" x14ac:dyDescent="0.25">
      <c r="H284" s="17"/>
    </row>
    <row r="285" spans="8:8" ht="12.5" x14ac:dyDescent="0.25">
      <c r="H285" s="17"/>
    </row>
    <row r="286" spans="8:8" ht="12.5" x14ac:dyDescent="0.25">
      <c r="H286" s="17"/>
    </row>
    <row r="287" spans="8:8" ht="12.5" x14ac:dyDescent="0.25">
      <c r="H287" s="17"/>
    </row>
    <row r="288" spans="8:8" ht="12.5" x14ac:dyDescent="0.25">
      <c r="H288" s="17"/>
    </row>
    <row r="289" spans="8:8" ht="12.5" x14ac:dyDescent="0.25">
      <c r="H289" s="17"/>
    </row>
    <row r="290" spans="8:8" ht="12.5" x14ac:dyDescent="0.25">
      <c r="H290" s="17"/>
    </row>
    <row r="291" spans="8:8" ht="12.5" x14ac:dyDescent="0.25">
      <c r="H291" s="17"/>
    </row>
    <row r="292" spans="8:8" ht="12.5" x14ac:dyDescent="0.25">
      <c r="H292" s="17"/>
    </row>
    <row r="293" spans="8:8" ht="12.5" x14ac:dyDescent="0.25">
      <c r="H293" s="17"/>
    </row>
    <row r="294" spans="8:8" ht="12.5" x14ac:dyDescent="0.25">
      <c r="H294" s="17"/>
    </row>
    <row r="295" spans="8:8" ht="12.5" x14ac:dyDescent="0.25">
      <c r="H295" s="17"/>
    </row>
    <row r="296" spans="8:8" ht="12.5" x14ac:dyDescent="0.25">
      <c r="H296" s="17"/>
    </row>
    <row r="297" spans="8:8" ht="12.5" x14ac:dyDescent="0.25">
      <c r="H297" s="17"/>
    </row>
    <row r="298" spans="8:8" ht="12.5" x14ac:dyDescent="0.25">
      <c r="H298" s="17"/>
    </row>
    <row r="299" spans="8:8" ht="12.5" x14ac:dyDescent="0.25">
      <c r="H299" s="17"/>
    </row>
    <row r="300" spans="8:8" ht="12.5" x14ac:dyDescent="0.25">
      <c r="H300" s="17"/>
    </row>
    <row r="301" spans="8:8" ht="12.5" x14ac:dyDescent="0.25">
      <c r="H301" s="17"/>
    </row>
    <row r="302" spans="8:8" ht="12.5" x14ac:dyDescent="0.25">
      <c r="H302" s="17"/>
    </row>
    <row r="303" spans="8:8" ht="12.5" x14ac:dyDescent="0.25">
      <c r="H303" s="17"/>
    </row>
    <row r="304" spans="8:8" ht="12.5" x14ac:dyDescent="0.25">
      <c r="H304" s="17"/>
    </row>
    <row r="305" spans="8:8" ht="12.5" x14ac:dyDescent="0.25">
      <c r="H305" s="17"/>
    </row>
    <row r="306" spans="8:8" ht="12.5" x14ac:dyDescent="0.25">
      <c r="H306" s="17"/>
    </row>
    <row r="307" spans="8:8" ht="12.5" x14ac:dyDescent="0.25">
      <c r="H307" s="17"/>
    </row>
    <row r="308" spans="8:8" ht="12.5" x14ac:dyDescent="0.25">
      <c r="H308" s="17"/>
    </row>
    <row r="309" spans="8:8" ht="12.5" x14ac:dyDescent="0.25">
      <c r="H309" s="17"/>
    </row>
    <row r="310" spans="8:8" ht="12.5" x14ac:dyDescent="0.25">
      <c r="H310" s="17"/>
    </row>
    <row r="311" spans="8:8" ht="12.5" x14ac:dyDescent="0.25">
      <c r="H311" s="17"/>
    </row>
    <row r="312" spans="8:8" ht="12.5" x14ac:dyDescent="0.25">
      <c r="H312" s="17"/>
    </row>
    <row r="313" spans="8:8" ht="12.5" x14ac:dyDescent="0.25">
      <c r="H313" s="17"/>
    </row>
    <row r="314" spans="8:8" ht="12.5" x14ac:dyDescent="0.25">
      <c r="H314" s="17"/>
    </row>
    <row r="315" spans="8:8" ht="12.5" x14ac:dyDescent="0.25">
      <c r="H315" s="17"/>
    </row>
    <row r="316" spans="8:8" ht="12.5" x14ac:dyDescent="0.25">
      <c r="H316" s="17"/>
    </row>
    <row r="317" spans="8:8" ht="12.5" x14ac:dyDescent="0.25">
      <c r="H317" s="17"/>
    </row>
    <row r="318" spans="8:8" ht="12.5" x14ac:dyDescent="0.25">
      <c r="H318" s="17"/>
    </row>
    <row r="319" spans="8:8" ht="12.5" x14ac:dyDescent="0.25">
      <c r="H319" s="17"/>
    </row>
    <row r="320" spans="8:8" ht="12.5" x14ac:dyDescent="0.25">
      <c r="H320" s="17"/>
    </row>
    <row r="321" spans="8:8" ht="12.5" x14ac:dyDescent="0.25">
      <c r="H321" s="17"/>
    </row>
    <row r="322" spans="8:8" ht="12.5" x14ac:dyDescent="0.25">
      <c r="H322" s="17"/>
    </row>
    <row r="323" spans="8:8" ht="12.5" x14ac:dyDescent="0.25">
      <c r="H323" s="17"/>
    </row>
    <row r="324" spans="8:8" ht="12.5" x14ac:dyDescent="0.25">
      <c r="H324" s="17"/>
    </row>
    <row r="325" spans="8:8" ht="12.5" x14ac:dyDescent="0.25">
      <c r="H325" s="17"/>
    </row>
    <row r="326" spans="8:8" ht="12.5" x14ac:dyDescent="0.25">
      <c r="H326" s="17"/>
    </row>
    <row r="327" spans="8:8" ht="12.5" x14ac:dyDescent="0.25">
      <c r="H327" s="17"/>
    </row>
    <row r="328" spans="8:8" ht="12.5" x14ac:dyDescent="0.25">
      <c r="H328" s="17"/>
    </row>
    <row r="329" spans="8:8" ht="12.5" x14ac:dyDescent="0.25">
      <c r="H329" s="17"/>
    </row>
    <row r="330" spans="8:8" ht="12.5" x14ac:dyDescent="0.25">
      <c r="H330" s="17"/>
    </row>
    <row r="331" spans="8:8" ht="12.5" x14ac:dyDescent="0.25">
      <c r="H331" s="17"/>
    </row>
    <row r="332" spans="8:8" ht="12.5" x14ac:dyDescent="0.25">
      <c r="H332" s="17"/>
    </row>
    <row r="333" spans="8:8" ht="12.5" x14ac:dyDescent="0.25">
      <c r="H333" s="17"/>
    </row>
    <row r="334" spans="8:8" ht="12.5" x14ac:dyDescent="0.25">
      <c r="H334" s="17"/>
    </row>
    <row r="335" spans="8:8" ht="12.5" x14ac:dyDescent="0.25">
      <c r="H335" s="17"/>
    </row>
    <row r="336" spans="8:8" ht="12.5" x14ac:dyDescent="0.25">
      <c r="H336" s="17"/>
    </row>
    <row r="337" spans="8:8" ht="12.5" x14ac:dyDescent="0.25">
      <c r="H337" s="17"/>
    </row>
    <row r="338" spans="8:8" ht="12.5" x14ac:dyDescent="0.25">
      <c r="H338" s="17"/>
    </row>
    <row r="339" spans="8:8" ht="12.5" x14ac:dyDescent="0.25">
      <c r="H339" s="17"/>
    </row>
    <row r="340" spans="8:8" ht="12.5" x14ac:dyDescent="0.25">
      <c r="H340" s="17"/>
    </row>
    <row r="341" spans="8:8" ht="12.5" x14ac:dyDescent="0.25">
      <c r="H341" s="17"/>
    </row>
    <row r="342" spans="8:8" ht="12.5" x14ac:dyDescent="0.25">
      <c r="H342" s="17"/>
    </row>
    <row r="343" spans="8:8" ht="12.5" x14ac:dyDescent="0.25">
      <c r="H343" s="17"/>
    </row>
    <row r="344" spans="8:8" ht="12.5" x14ac:dyDescent="0.25">
      <c r="H344" s="17"/>
    </row>
    <row r="345" spans="8:8" ht="12.5" x14ac:dyDescent="0.25">
      <c r="H345" s="17"/>
    </row>
    <row r="346" spans="8:8" ht="12.5" x14ac:dyDescent="0.25">
      <c r="H346" s="17"/>
    </row>
    <row r="347" spans="8:8" ht="12.5" x14ac:dyDescent="0.25">
      <c r="H347" s="17"/>
    </row>
    <row r="348" spans="8:8" ht="12.5" x14ac:dyDescent="0.25">
      <c r="H348" s="17"/>
    </row>
    <row r="349" spans="8:8" ht="12.5" x14ac:dyDescent="0.25">
      <c r="H349" s="17"/>
    </row>
    <row r="350" spans="8:8" ht="12.5" x14ac:dyDescent="0.25">
      <c r="H350" s="17"/>
    </row>
    <row r="351" spans="8:8" ht="12.5" x14ac:dyDescent="0.25">
      <c r="H351" s="17"/>
    </row>
    <row r="352" spans="8:8" ht="12.5" x14ac:dyDescent="0.25">
      <c r="H352" s="17"/>
    </row>
    <row r="353" spans="8:8" ht="12.5" x14ac:dyDescent="0.25">
      <c r="H353" s="17"/>
    </row>
    <row r="354" spans="8:8" ht="12.5" x14ac:dyDescent="0.25">
      <c r="H354" s="17"/>
    </row>
    <row r="355" spans="8:8" ht="12.5" x14ac:dyDescent="0.25">
      <c r="H355" s="17"/>
    </row>
    <row r="356" spans="8:8" ht="12.5" x14ac:dyDescent="0.25">
      <c r="H356" s="17"/>
    </row>
    <row r="357" spans="8:8" ht="12.5" x14ac:dyDescent="0.25">
      <c r="H357" s="17"/>
    </row>
    <row r="358" spans="8:8" ht="12.5" x14ac:dyDescent="0.25">
      <c r="H358" s="17"/>
    </row>
    <row r="359" spans="8:8" ht="12.5" x14ac:dyDescent="0.25">
      <c r="H359" s="17"/>
    </row>
    <row r="360" spans="8:8" ht="12.5" x14ac:dyDescent="0.25">
      <c r="H360" s="17"/>
    </row>
    <row r="361" spans="8:8" ht="12.5" x14ac:dyDescent="0.25">
      <c r="H361" s="17"/>
    </row>
    <row r="362" spans="8:8" ht="12.5" x14ac:dyDescent="0.25">
      <c r="H362" s="17"/>
    </row>
    <row r="363" spans="8:8" ht="12.5" x14ac:dyDescent="0.25">
      <c r="H363" s="17"/>
    </row>
    <row r="364" spans="8:8" ht="12.5" x14ac:dyDescent="0.25">
      <c r="H364" s="17"/>
    </row>
    <row r="365" spans="8:8" ht="12.5" x14ac:dyDescent="0.25">
      <c r="H365" s="17"/>
    </row>
    <row r="366" spans="8:8" ht="12.5" x14ac:dyDescent="0.25">
      <c r="H366" s="17"/>
    </row>
    <row r="367" spans="8:8" ht="12.5" x14ac:dyDescent="0.25">
      <c r="H367" s="17"/>
    </row>
    <row r="368" spans="8:8" ht="12.5" x14ac:dyDescent="0.25">
      <c r="H368" s="17"/>
    </row>
    <row r="369" spans="8:8" ht="12.5" x14ac:dyDescent="0.25">
      <c r="H369" s="17"/>
    </row>
    <row r="370" spans="8:8" ht="12.5" x14ac:dyDescent="0.25">
      <c r="H370" s="17"/>
    </row>
    <row r="371" spans="8:8" ht="12.5" x14ac:dyDescent="0.25">
      <c r="H371" s="17"/>
    </row>
    <row r="372" spans="8:8" ht="12.5" x14ac:dyDescent="0.25">
      <c r="H372" s="17"/>
    </row>
    <row r="373" spans="8:8" ht="12.5" x14ac:dyDescent="0.25">
      <c r="H373" s="17"/>
    </row>
    <row r="374" spans="8:8" ht="12.5" x14ac:dyDescent="0.25">
      <c r="H374" s="17"/>
    </row>
    <row r="375" spans="8:8" ht="12.5" x14ac:dyDescent="0.25">
      <c r="H375" s="17"/>
    </row>
    <row r="376" spans="8:8" ht="12.5" x14ac:dyDescent="0.25">
      <c r="H376" s="17"/>
    </row>
    <row r="377" spans="8:8" ht="12.5" x14ac:dyDescent="0.25">
      <c r="H377" s="17"/>
    </row>
    <row r="378" spans="8:8" ht="12.5" x14ac:dyDescent="0.25">
      <c r="H378" s="17"/>
    </row>
    <row r="379" spans="8:8" ht="12.5" x14ac:dyDescent="0.25">
      <c r="H379" s="17"/>
    </row>
    <row r="380" spans="8:8" ht="12.5" x14ac:dyDescent="0.25">
      <c r="H380" s="17"/>
    </row>
    <row r="381" spans="8:8" ht="12.5" x14ac:dyDescent="0.25">
      <c r="H381" s="17"/>
    </row>
    <row r="382" spans="8:8" ht="12.5" x14ac:dyDescent="0.25">
      <c r="H382" s="17"/>
    </row>
    <row r="383" spans="8:8" ht="12.5" x14ac:dyDescent="0.25">
      <c r="H383" s="17"/>
    </row>
    <row r="384" spans="8:8" ht="12.5" x14ac:dyDescent="0.25">
      <c r="H384" s="17"/>
    </row>
    <row r="385" spans="8:8" ht="12.5" x14ac:dyDescent="0.25">
      <c r="H385" s="17"/>
    </row>
    <row r="386" spans="8:8" ht="12.5" x14ac:dyDescent="0.25">
      <c r="H386" s="17"/>
    </row>
    <row r="387" spans="8:8" ht="12.5" x14ac:dyDescent="0.25">
      <c r="H387" s="17"/>
    </row>
    <row r="388" spans="8:8" ht="12.5" x14ac:dyDescent="0.25">
      <c r="H388" s="17"/>
    </row>
    <row r="389" spans="8:8" ht="12.5" x14ac:dyDescent="0.25">
      <c r="H389" s="17"/>
    </row>
    <row r="390" spans="8:8" ht="12.5" x14ac:dyDescent="0.25">
      <c r="H390" s="17"/>
    </row>
    <row r="391" spans="8:8" ht="12.5" x14ac:dyDescent="0.25">
      <c r="H391" s="17"/>
    </row>
    <row r="392" spans="8:8" ht="12.5" x14ac:dyDescent="0.25">
      <c r="H392" s="17"/>
    </row>
    <row r="393" spans="8:8" ht="12.5" x14ac:dyDescent="0.25">
      <c r="H393" s="17"/>
    </row>
    <row r="394" spans="8:8" ht="12.5" x14ac:dyDescent="0.25">
      <c r="H394" s="17"/>
    </row>
    <row r="395" spans="8:8" ht="12.5" x14ac:dyDescent="0.25">
      <c r="H395" s="17"/>
    </row>
    <row r="396" spans="8:8" ht="12.5" x14ac:dyDescent="0.25">
      <c r="H396" s="17"/>
    </row>
    <row r="397" spans="8:8" ht="12.5" x14ac:dyDescent="0.25">
      <c r="H397" s="17"/>
    </row>
    <row r="398" spans="8:8" ht="12.5" x14ac:dyDescent="0.25">
      <c r="H398" s="17"/>
    </row>
    <row r="399" spans="8:8" ht="12.5" x14ac:dyDescent="0.25">
      <c r="H399" s="17"/>
    </row>
    <row r="400" spans="8:8" ht="12.5" x14ac:dyDescent="0.25">
      <c r="H400" s="17"/>
    </row>
    <row r="401" spans="8:8" ht="12.5" x14ac:dyDescent="0.25">
      <c r="H401" s="17"/>
    </row>
    <row r="402" spans="8:8" ht="12.5" x14ac:dyDescent="0.25">
      <c r="H402" s="17"/>
    </row>
    <row r="403" spans="8:8" ht="12.5" x14ac:dyDescent="0.25">
      <c r="H403" s="17"/>
    </row>
    <row r="404" spans="8:8" ht="12.5" x14ac:dyDescent="0.25">
      <c r="H404" s="17"/>
    </row>
    <row r="405" spans="8:8" ht="12.5" x14ac:dyDescent="0.25">
      <c r="H405" s="17"/>
    </row>
    <row r="406" spans="8:8" ht="12.5" x14ac:dyDescent="0.25">
      <c r="H406" s="17"/>
    </row>
    <row r="407" spans="8:8" ht="12.5" x14ac:dyDescent="0.25">
      <c r="H407" s="17"/>
    </row>
    <row r="408" spans="8:8" ht="12.5" x14ac:dyDescent="0.25">
      <c r="H408" s="17"/>
    </row>
    <row r="409" spans="8:8" ht="12.5" x14ac:dyDescent="0.25">
      <c r="H409" s="17"/>
    </row>
    <row r="410" spans="8:8" ht="12.5" x14ac:dyDescent="0.25">
      <c r="H410" s="17"/>
    </row>
    <row r="411" spans="8:8" ht="12.5" x14ac:dyDescent="0.25">
      <c r="H411" s="17"/>
    </row>
    <row r="412" spans="8:8" ht="12.5" x14ac:dyDescent="0.25">
      <c r="H412" s="17"/>
    </row>
    <row r="413" spans="8:8" ht="12.5" x14ac:dyDescent="0.25">
      <c r="H413" s="17"/>
    </row>
    <row r="414" spans="8:8" ht="12.5" x14ac:dyDescent="0.25">
      <c r="H414" s="17"/>
    </row>
    <row r="415" spans="8:8" ht="12.5" x14ac:dyDescent="0.25">
      <c r="H415" s="17"/>
    </row>
    <row r="416" spans="8:8" ht="12.5" x14ac:dyDescent="0.25">
      <c r="H416" s="17"/>
    </row>
    <row r="417" spans="8:8" ht="12.5" x14ac:dyDescent="0.25">
      <c r="H417" s="17"/>
    </row>
    <row r="418" spans="8:8" ht="12.5" x14ac:dyDescent="0.25">
      <c r="H418" s="17"/>
    </row>
    <row r="419" spans="8:8" ht="12.5" x14ac:dyDescent="0.25">
      <c r="H419" s="17"/>
    </row>
    <row r="420" spans="8:8" ht="12.5" x14ac:dyDescent="0.25">
      <c r="H420" s="17"/>
    </row>
    <row r="421" spans="8:8" ht="12.5" x14ac:dyDescent="0.25">
      <c r="H421" s="17"/>
    </row>
    <row r="422" spans="8:8" ht="12.5" x14ac:dyDescent="0.25">
      <c r="H422" s="17"/>
    </row>
    <row r="423" spans="8:8" ht="12.5" x14ac:dyDescent="0.25">
      <c r="H423" s="17"/>
    </row>
    <row r="424" spans="8:8" ht="12.5" x14ac:dyDescent="0.25">
      <c r="H424" s="17"/>
    </row>
    <row r="425" spans="8:8" ht="12.5" x14ac:dyDescent="0.25">
      <c r="H425" s="17"/>
    </row>
    <row r="426" spans="8:8" ht="12.5" x14ac:dyDescent="0.25">
      <c r="H426" s="17"/>
    </row>
    <row r="427" spans="8:8" ht="12.5" x14ac:dyDescent="0.25">
      <c r="H427" s="17"/>
    </row>
    <row r="428" spans="8:8" ht="12.5" x14ac:dyDescent="0.25">
      <c r="H428" s="17"/>
    </row>
    <row r="429" spans="8:8" ht="12.5" x14ac:dyDescent="0.25">
      <c r="H429" s="17"/>
    </row>
    <row r="430" spans="8:8" ht="12.5" x14ac:dyDescent="0.25">
      <c r="H430" s="17"/>
    </row>
    <row r="431" spans="8:8" ht="12.5" x14ac:dyDescent="0.25">
      <c r="H431" s="17"/>
    </row>
    <row r="432" spans="8:8" ht="12.5" x14ac:dyDescent="0.25">
      <c r="H432" s="17"/>
    </row>
    <row r="433" spans="8:8" ht="12.5" x14ac:dyDescent="0.25">
      <c r="H433" s="17"/>
    </row>
    <row r="434" spans="8:8" ht="12.5" x14ac:dyDescent="0.25">
      <c r="H434" s="17"/>
    </row>
    <row r="435" spans="8:8" ht="12.5" x14ac:dyDescent="0.25">
      <c r="H435" s="17"/>
    </row>
    <row r="436" spans="8:8" ht="12.5" x14ac:dyDescent="0.25">
      <c r="H436" s="17"/>
    </row>
    <row r="437" spans="8:8" ht="12.5" x14ac:dyDescent="0.25">
      <c r="H437" s="17"/>
    </row>
    <row r="438" spans="8:8" ht="12.5" x14ac:dyDescent="0.25">
      <c r="H438" s="17"/>
    </row>
    <row r="439" spans="8:8" ht="12.5" x14ac:dyDescent="0.25">
      <c r="H439" s="17"/>
    </row>
    <row r="440" spans="8:8" ht="12.5" x14ac:dyDescent="0.25">
      <c r="H440" s="17"/>
    </row>
    <row r="441" spans="8:8" ht="12.5" x14ac:dyDescent="0.25">
      <c r="H441" s="17"/>
    </row>
    <row r="442" spans="8:8" ht="12.5" x14ac:dyDescent="0.25">
      <c r="H442" s="17"/>
    </row>
    <row r="443" spans="8:8" ht="12.5" x14ac:dyDescent="0.25">
      <c r="H443" s="17"/>
    </row>
    <row r="444" spans="8:8" ht="12.5" x14ac:dyDescent="0.25">
      <c r="H444" s="17"/>
    </row>
    <row r="445" spans="8:8" ht="12.5" x14ac:dyDescent="0.25">
      <c r="H445" s="17"/>
    </row>
    <row r="446" spans="8:8" ht="12.5" x14ac:dyDescent="0.25">
      <c r="H446" s="17"/>
    </row>
    <row r="447" spans="8:8" ht="12.5" x14ac:dyDescent="0.25">
      <c r="H447" s="17"/>
    </row>
    <row r="448" spans="8:8" ht="12.5" x14ac:dyDescent="0.25">
      <c r="H448" s="17"/>
    </row>
    <row r="449" spans="8:8" ht="12.5" x14ac:dyDescent="0.25">
      <c r="H449" s="17"/>
    </row>
    <row r="450" spans="8:8" ht="12.5" x14ac:dyDescent="0.25">
      <c r="H450" s="17"/>
    </row>
    <row r="451" spans="8:8" ht="12.5" x14ac:dyDescent="0.25">
      <c r="H451" s="17"/>
    </row>
    <row r="452" spans="8:8" ht="12.5" x14ac:dyDescent="0.25">
      <c r="H452" s="17"/>
    </row>
    <row r="453" spans="8:8" ht="12.5" x14ac:dyDescent="0.25">
      <c r="H453" s="17"/>
    </row>
    <row r="454" spans="8:8" ht="12.5" x14ac:dyDescent="0.25">
      <c r="H454" s="17"/>
    </row>
    <row r="455" spans="8:8" ht="12.5" x14ac:dyDescent="0.25">
      <c r="H455" s="17"/>
    </row>
    <row r="456" spans="8:8" ht="12.5" x14ac:dyDescent="0.25">
      <c r="H456" s="17"/>
    </row>
    <row r="457" spans="8:8" ht="12.5" x14ac:dyDescent="0.25">
      <c r="H457" s="17"/>
    </row>
    <row r="458" spans="8:8" ht="12.5" x14ac:dyDescent="0.25">
      <c r="H458" s="17"/>
    </row>
    <row r="459" spans="8:8" ht="12.5" x14ac:dyDescent="0.25">
      <c r="H459" s="17"/>
    </row>
    <row r="460" spans="8:8" ht="12.5" x14ac:dyDescent="0.25">
      <c r="H460" s="17"/>
    </row>
    <row r="461" spans="8:8" ht="12.5" x14ac:dyDescent="0.25">
      <c r="H461" s="17"/>
    </row>
    <row r="462" spans="8:8" ht="12.5" x14ac:dyDescent="0.25">
      <c r="H462" s="17"/>
    </row>
    <row r="463" spans="8:8" ht="12.5" x14ac:dyDescent="0.25">
      <c r="H463" s="17"/>
    </row>
    <row r="464" spans="8:8" ht="12.5" x14ac:dyDescent="0.25">
      <c r="H464" s="17"/>
    </row>
    <row r="465" spans="8:8" ht="12.5" x14ac:dyDescent="0.25">
      <c r="H465" s="17"/>
    </row>
    <row r="466" spans="8:8" ht="12.5" x14ac:dyDescent="0.25">
      <c r="H466" s="17"/>
    </row>
    <row r="467" spans="8:8" ht="12.5" x14ac:dyDescent="0.25">
      <c r="H467" s="17"/>
    </row>
    <row r="468" spans="8:8" ht="12.5" x14ac:dyDescent="0.25">
      <c r="H468" s="17"/>
    </row>
    <row r="469" spans="8:8" ht="12.5" x14ac:dyDescent="0.25">
      <c r="H469" s="17"/>
    </row>
    <row r="470" spans="8:8" ht="12.5" x14ac:dyDescent="0.25">
      <c r="H470" s="17"/>
    </row>
    <row r="471" spans="8:8" ht="12.5" x14ac:dyDescent="0.25">
      <c r="H471" s="17"/>
    </row>
    <row r="472" spans="8:8" ht="12.5" x14ac:dyDescent="0.25">
      <c r="H472" s="17"/>
    </row>
    <row r="473" spans="8:8" ht="12.5" x14ac:dyDescent="0.25">
      <c r="H473" s="17"/>
    </row>
    <row r="474" spans="8:8" ht="12.5" x14ac:dyDescent="0.25">
      <c r="H474" s="17"/>
    </row>
    <row r="475" spans="8:8" ht="12.5" x14ac:dyDescent="0.25">
      <c r="H475" s="17"/>
    </row>
    <row r="476" spans="8:8" ht="12.5" x14ac:dyDescent="0.25">
      <c r="H476" s="17"/>
    </row>
    <row r="477" spans="8:8" ht="12.5" x14ac:dyDescent="0.25">
      <c r="H477" s="17"/>
    </row>
    <row r="478" spans="8:8" ht="12.5" x14ac:dyDescent="0.25">
      <c r="H478" s="17"/>
    </row>
    <row r="479" spans="8:8" ht="12.5" x14ac:dyDescent="0.25">
      <c r="H479" s="17"/>
    </row>
    <row r="480" spans="8:8" ht="12.5" x14ac:dyDescent="0.25">
      <c r="H480" s="17"/>
    </row>
    <row r="481" spans="8:8" ht="12.5" x14ac:dyDescent="0.25">
      <c r="H481" s="17"/>
    </row>
    <row r="482" spans="8:8" ht="12.5" x14ac:dyDescent="0.25">
      <c r="H482" s="17"/>
    </row>
    <row r="483" spans="8:8" ht="12.5" x14ac:dyDescent="0.25">
      <c r="H483" s="17"/>
    </row>
    <row r="484" spans="8:8" ht="12.5" x14ac:dyDescent="0.25">
      <c r="H484" s="17"/>
    </row>
    <row r="485" spans="8:8" ht="12.5" x14ac:dyDescent="0.25">
      <c r="H485" s="17"/>
    </row>
    <row r="486" spans="8:8" ht="12.5" x14ac:dyDescent="0.25">
      <c r="H486" s="17"/>
    </row>
    <row r="487" spans="8:8" ht="12.5" x14ac:dyDescent="0.25">
      <c r="H487" s="17"/>
    </row>
    <row r="488" spans="8:8" ht="12.5" x14ac:dyDescent="0.25">
      <c r="H488" s="17"/>
    </row>
    <row r="489" spans="8:8" ht="12.5" x14ac:dyDescent="0.25">
      <c r="H489" s="17"/>
    </row>
    <row r="490" spans="8:8" ht="12.5" x14ac:dyDescent="0.25">
      <c r="H490" s="17"/>
    </row>
    <row r="491" spans="8:8" ht="12.5" x14ac:dyDescent="0.25">
      <c r="H491" s="17"/>
    </row>
    <row r="492" spans="8:8" ht="12.5" x14ac:dyDescent="0.25">
      <c r="H492" s="17"/>
    </row>
    <row r="493" spans="8:8" ht="12.5" x14ac:dyDescent="0.25">
      <c r="H493" s="17"/>
    </row>
    <row r="494" spans="8:8" ht="12.5" x14ac:dyDescent="0.25">
      <c r="H494" s="17"/>
    </row>
    <row r="495" spans="8:8" ht="12.5" x14ac:dyDescent="0.25">
      <c r="H495" s="17"/>
    </row>
    <row r="496" spans="8:8" ht="12.5" x14ac:dyDescent="0.25">
      <c r="H496" s="17"/>
    </row>
    <row r="497" spans="8:8" ht="12.5" x14ac:dyDescent="0.25">
      <c r="H497" s="17"/>
    </row>
    <row r="498" spans="8:8" ht="12.5" x14ac:dyDescent="0.25">
      <c r="H498" s="17"/>
    </row>
    <row r="499" spans="8:8" ht="12.5" x14ac:dyDescent="0.25">
      <c r="H499" s="17"/>
    </row>
    <row r="500" spans="8:8" ht="12.5" x14ac:dyDescent="0.25">
      <c r="H500" s="17"/>
    </row>
    <row r="501" spans="8:8" ht="12.5" x14ac:dyDescent="0.25">
      <c r="H501" s="17"/>
    </row>
    <row r="502" spans="8:8" ht="12.5" x14ac:dyDescent="0.25">
      <c r="H502" s="17"/>
    </row>
    <row r="503" spans="8:8" ht="12.5" x14ac:dyDescent="0.25">
      <c r="H503" s="17"/>
    </row>
    <row r="504" spans="8:8" ht="12.5" x14ac:dyDescent="0.25">
      <c r="H504" s="17"/>
    </row>
    <row r="505" spans="8:8" ht="12.5" x14ac:dyDescent="0.25">
      <c r="H505" s="17"/>
    </row>
    <row r="506" spans="8:8" ht="12.5" x14ac:dyDescent="0.25">
      <c r="H506" s="17"/>
    </row>
    <row r="507" spans="8:8" ht="12.5" x14ac:dyDescent="0.25">
      <c r="H507" s="17"/>
    </row>
    <row r="508" spans="8:8" ht="12.5" x14ac:dyDescent="0.25">
      <c r="H508" s="17"/>
    </row>
    <row r="509" spans="8:8" ht="12.5" x14ac:dyDescent="0.25">
      <c r="H509" s="17"/>
    </row>
    <row r="510" spans="8:8" ht="12.5" x14ac:dyDescent="0.25">
      <c r="H510" s="17"/>
    </row>
    <row r="511" spans="8:8" ht="12.5" x14ac:dyDescent="0.25">
      <c r="H511" s="17"/>
    </row>
    <row r="512" spans="8:8" ht="12.5" x14ac:dyDescent="0.25">
      <c r="H512" s="17"/>
    </row>
    <row r="513" spans="8:8" ht="12.5" x14ac:dyDescent="0.25">
      <c r="H513" s="17"/>
    </row>
    <row r="514" spans="8:8" ht="12.5" x14ac:dyDescent="0.25">
      <c r="H514" s="17"/>
    </row>
    <row r="515" spans="8:8" ht="12.5" x14ac:dyDescent="0.25">
      <c r="H515" s="17"/>
    </row>
    <row r="516" spans="8:8" ht="12.5" x14ac:dyDescent="0.25">
      <c r="H516" s="17"/>
    </row>
    <row r="517" spans="8:8" ht="12.5" x14ac:dyDescent="0.25">
      <c r="H517" s="17"/>
    </row>
    <row r="518" spans="8:8" ht="12.5" x14ac:dyDescent="0.25">
      <c r="H518" s="17"/>
    </row>
    <row r="519" spans="8:8" ht="12.5" x14ac:dyDescent="0.25">
      <c r="H519" s="17"/>
    </row>
    <row r="520" spans="8:8" ht="12.5" x14ac:dyDescent="0.25">
      <c r="H520" s="17"/>
    </row>
    <row r="521" spans="8:8" ht="12.5" x14ac:dyDescent="0.25">
      <c r="H521" s="17"/>
    </row>
    <row r="522" spans="8:8" ht="12.5" x14ac:dyDescent="0.25">
      <c r="H522" s="17"/>
    </row>
    <row r="523" spans="8:8" ht="12.5" x14ac:dyDescent="0.25">
      <c r="H523" s="17"/>
    </row>
    <row r="524" spans="8:8" ht="12.5" x14ac:dyDescent="0.25">
      <c r="H524" s="17"/>
    </row>
    <row r="525" spans="8:8" ht="12.5" x14ac:dyDescent="0.25">
      <c r="H525" s="17"/>
    </row>
    <row r="526" spans="8:8" ht="12.5" x14ac:dyDescent="0.25">
      <c r="H526" s="17"/>
    </row>
    <row r="527" spans="8:8" ht="12.5" x14ac:dyDescent="0.25">
      <c r="H527" s="17"/>
    </row>
    <row r="528" spans="8:8" ht="12.5" x14ac:dyDescent="0.25">
      <c r="H528" s="17"/>
    </row>
    <row r="529" spans="8:8" ht="12.5" x14ac:dyDescent="0.25">
      <c r="H529" s="17"/>
    </row>
    <row r="530" spans="8:8" ht="12.5" x14ac:dyDescent="0.25">
      <c r="H530" s="17"/>
    </row>
    <row r="531" spans="8:8" ht="12.5" x14ac:dyDescent="0.25">
      <c r="H531" s="17"/>
    </row>
    <row r="532" spans="8:8" ht="12.5" x14ac:dyDescent="0.25">
      <c r="H532" s="17"/>
    </row>
    <row r="533" spans="8:8" ht="12.5" x14ac:dyDescent="0.25">
      <c r="H533" s="17"/>
    </row>
    <row r="534" spans="8:8" ht="12.5" x14ac:dyDescent="0.25">
      <c r="H534" s="17"/>
    </row>
    <row r="535" spans="8:8" ht="12.5" x14ac:dyDescent="0.25">
      <c r="H535" s="17"/>
    </row>
    <row r="536" spans="8:8" ht="12.5" x14ac:dyDescent="0.25">
      <c r="H536" s="17"/>
    </row>
    <row r="537" spans="8:8" ht="12.5" x14ac:dyDescent="0.25">
      <c r="H537" s="17"/>
    </row>
    <row r="538" spans="8:8" ht="12.5" x14ac:dyDescent="0.25">
      <c r="H538" s="17"/>
    </row>
    <row r="539" spans="8:8" ht="12.5" x14ac:dyDescent="0.25">
      <c r="H539" s="17"/>
    </row>
    <row r="540" spans="8:8" ht="12.5" x14ac:dyDescent="0.25">
      <c r="H540" s="17"/>
    </row>
    <row r="541" spans="8:8" ht="12.5" x14ac:dyDescent="0.25">
      <c r="H541" s="17"/>
    </row>
    <row r="542" spans="8:8" ht="12.5" x14ac:dyDescent="0.25">
      <c r="H542" s="17"/>
    </row>
    <row r="543" spans="8:8" ht="12.5" x14ac:dyDescent="0.25">
      <c r="H543" s="17"/>
    </row>
    <row r="544" spans="8:8" ht="12.5" x14ac:dyDescent="0.25">
      <c r="H544" s="17"/>
    </row>
    <row r="545" spans="8:8" ht="12.5" x14ac:dyDescent="0.25">
      <c r="H545" s="17"/>
    </row>
    <row r="546" spans="8:8" ht="12.5" x14ac:dyDescent="0.25">
      <c r="H546" s="17"/>
    </row>
    <row r="547" spans="8:8" ht="12.5" x14ac:dyDescent="0.25">
      <c r="H547" s="17"/>
    </row>
    <row r="548" spans="8:8" ht="12.5" x14ac:dyDescent="0.25">
      <c r="H548" s="17"/>
    </row>
    <row r="549" spans="8:8" ht="12.5" x14ac:dyDescent="0.25">
      <c r="H549" s="17"/>
    </row>
    <row r="550" spans="8:8" ht="12.5" x14ac:dyDescent="0.25">
      <c r="H550" s="17"/>
    </row>
    <row r="551" spans="8:8" ht="12.5" x14ac:dyDescent="0.25">
      <c r="H551" s="17"/>
    </row>
    <row r="552" spans="8:8" ht="12.5" x14ac:dyDescent="0.25">
      <c r="H552" s="17"/>
    </row>
    <row r="553" spans="8:8" ht="12.5" x14ac:dyDescent="0.25">
      <c r="H553" s="17"/>
    </row>
    <row r="554" spans="8:8" ht="12.5" x14ac:dyDescent="0.25">
      <c r="H554" s="17"/>
    </row>
    <row r="555" spans="8:8" ht="12.5" x14ac:dyDescent="0.25">
      <c r="H555" s="17"/>
    </row>
    <row r="556" spans="8:8" ht="12.5" x14ac:dyDescent="0.25">
      <c r="H556" s="17"/>
    </row>
    <row r="557" spans="8:8" ht="12.5" x14ac:dyDescent="0.25">
      <c r="H557" s="17"/>
    </row>
    <row r="558" spans="8:8" ht="12.5" x14ac:dyDescent="0.25">
      <c r="H558" s="17"/>
    </row>
    <row r="559" spans="8:8" ht="12.5" x14ac:dyDescent="0.25">
      <c r="H559" s="17"/>
    </row>
    <row r="560" spans="8:8" ht="12.5" x14ac:dyDescent="0.25">
      <c r="H560" s="17"/>
    </row>
    <row r="561" spans="8:8" ht="12.5" x14ac:dyDescent="0.25">
      <c r="H561" s="17"/>
    </row>
    <row r="562" spans="8:8" ht="12.5" x14ac:dyDescent="0.25">
      <c r="H562" s="17"/>
    </row>
    <row r="563" spans="8:8" ht="12.5" x14ac:dyDescent="0.25">
      <c r="H563" s="17"/>
    </row>
    <row r="564" spans="8:8" ht="12.5" x14ac:dyDescent="0.25">
      <c r="H564" s="17"/>
    </row>
    <row r="565" spans="8:8" ht="12.5" x14ac:dyDescent="0.25">
      <c r="H565" s="17"/>
    </row>
    <row r="566" spans="8:8" ht="12.5" x14ac:dyDescent="0.25">
      <c r="H566" s="17"/>
    </row>
    <row r="567" spans="8:8" ht="12.5" x14ac:dyDescent="0.25">
      <c r="H567" s="17"/>
    </row>
    <row r="568" spans="8:8" ht="12.5" x14ac:dyDescent="0.25">
      <c r="H568" s="17"/>
    </row>
    <row r="569" spans="8:8" ht="12.5" x14ac:dyDescent="0.25">
      <c r="H569" s="17"/>
    </row>
    <row r="570" spans="8:8" ht="12.5" x14ac:dyDescent="0.25">
      <c r="H570" s="17"/>
    </row>
    <row r="571" spans="8:8" ht="12.5" x14ac:dyDescent="0.25">
      <c r="H571" s="17"/>
    </row>
    <row r="572" spans="8:8" ht="12.5" x14ac:dyDescent="0.25">
      <c r="H572" s="17"/>
    </row>
    <row r="573" spans="8:8" ht="12.5" x14ac:dyDescent="0.25">
      <c r="H573" s="17"/>
    </row>
    <row r="574" spans="8:8" ht="12.5" x14ac:dyDescent="0.25">
      <c r="H574" s="17"/>
    </row>
    <row r="575" spans="8:8" ht="12.5" x14ac:dyDescent="0.25">
      <c r="H575" s="17"/>
    </row>
    <row r="576" spans="8:8" ht="12.5" x14ac:dyDescent="0.25">
      <c r="H576" s="17"/>
    </row>
    <row r="577" spans="8:8" ht="12.5" x14ac:dyDescent="0.25">
      <c r="H577" s="17"/>
    </row>
    <row r="578" spans="8:8" ht="12.5" x14ac:dyDescent="0.25">
      <c r="H578" s="17"/>
    </row>
    <row r="579" spans="8:8" ht="12.5" x14ac:dyDescent="0.25">
      <c r="H579" s="17"/>
    </row>
    <row r="580" spans="8:8" ht="12.5" x14ac:dyDescent="0.25">
      <c r="H580" s="17"/>
    </row>
    <row r="581" spans="8:8" ht="12.5" x14ac:dyDescent="0.25">
      <c r="H581" s="17"/>
    </row>
    <row r="582" spans="8:8" ht="12.5" x14ac:dyDescent="0.25">
      <c r="H582" s="17"/>
    </row>
    <row r="583" spans="8:8" ht="12.5" x14ac:dyDescent="0.25">
      <c r="H583" s="17"/>
    </row>
    <row r="584" spans="8:8" ht="12.5" x14ac:dyDescent="0.25">
      <c r="H584" s="17"/>
    </row>
    <row r="585" spans="8:8" ht="12.5" x14ac:dyDescent="0.25">
      <c r="H585" s="17"/>
    </row>
    <row r="586" spans="8:8" ht="12.5" x14ac:dyDescent="0.25">
      <c r="H586" s="17"/>
    </row>
    <row r="587" spans="8:8" ht="12.5" x14ac:dyDescent="0.25">
      <c r="H587" s="17"/>
    </row>
    <row r="588" spans="8:8" ht="12.5" x14ac:dyDescent="0.25">
      <c r="H588" s="17"/>
    </row>
    <row r="589" spans="8:8" ht="12.5" x14ac:dyDescent="0.25">
      <c r="H589" s="17"/>
    </row>
    <row r="590" spans="8:8" ht="12.5" x14ac:dyDescent="0.25">
      <c r="H590" s="17"/>
    </row>
    <row r="591" spans="8:8" ht="12.5" x14ac:dyDescent="0.25">
      <c r="H591" s="17"/>
    </row>
    <row r="592" spans="8:8" ht="12.5" x14ac:dyDescent="0.25">
      <c r="H592" s="17"/>
    </row>
    <row r="593" spans="8:8" ht="12.5" x14ac:dyDescent="0.25">
      <c r="H593" s="17"/>
    </row>
    <row r="594" spans="8:8" ht="12.5" x14ac:dyDescent="0.25">
      <c r="H594" s="17"/>
    </row>
    <row r="595" spans="8:8" ht="12.5" x14ac:dyDescent="0.25">
      <c r="H595" s="17"/>
    </row>
    <row r="596" spans="8:8" ht="12.5" x14ac:dyDescent="0.25">
      <c r="H596" s="17"/>
    </row>
    <row r="597" spans="8:8" ht="12.5" x14ac:dyDescent="0.25">
      <c r="H597" s="17"/>
    </row>
    <row r="598" spans="8:8" ht="12.5" x14ac:dyDescent="0.25">
      <c r="H598" s="17"/>
    </row>
    <row r="599" spans="8:8" ht="12.5" x14ac:dyDescent="0.25">
      <c r="H599" s="17"/>
    </row>
    <row r="600" spans="8:8" ht="12.5" x14ac:dyDescent="0.25">
      <c r="H600" s="17"/>
    </row>
    <row r="601" spans="8:8" ht="12.5" x14ac:dyDescent="0.25">
      <c r="H601" s="17"/>
    </row>
    <row r="602" spans="8:8" ht="12.5" x14ac:dyDescent="0.25">
      <c r="H602" s="17"/>
    </row>
    <row r="603" spans="8:8" ht="12.5" x14ac:dyDescent="0.25">
      <c r="H603" s="17"/>
    </row>
    <row r="604" spans="8:8" ht="12.5" x14ac:dyDescent="0.25">
      <c r="H604" s="17"/>
    </row>
    <row r="605" spans="8:8" ht="12.5" x14ac:dyDescent="0.25">
      <c r="H605" s="17"/>
    </row>
    <row r="606" spans="8:8" ht="12.5" x14ac:dyDescent="0.25">
      <c r="H606" s="17"/>
    </row>
    <row r="607" spans="8:8" ht="12.5" x14ac:dyDescent="0.25">
      <c r="H607" s="17"/>
    </row>
    <row r="608" spans="8:8" ht="12.5" x14ac:dyDescent="0.25">
      <c r="H608" s="17"/>
    </row>
    <row r="609" spans="8:8" ht="12.5" x14ac:dyDescent="0.25">
      <c r="H609" s="17"/>
    </row>
    <row r="610" spans="8:8" ht="12.5" x14ac:dyDescent="0.25">
      <c r="H610" s="17"/>
    </row>
    <row r="611" spans="8:8" ht="12.5" x14ac:dyDescent="0.25">
      <c r="H611" s="17"/>
    </row>
    <row r="612" spans="8:8" ht="12.5" x14ac:dyDescent="0.25">
      <c r="H612" s="17"/>
    </row>
    <row r="613" spans="8:8" ht="12.5" x14ac:dyDescent="0.25">
      <c r="H613" s="17"/>
    </row>
    <row r="614" spans="8:8" ht="12.5" x14ac:dyDescent="0.25">
      <c r="H614" s="17"/>
    </row>
    <row r="615" spans="8:8" ht="12.5" x14ac:dyDescent="0.25">
      <c r="H615" s="17"/>
    </row>
    <row r="616" spans="8:8" ht="12.5" x14ac:dyDescent="0.25">
      <c r="H616" s="17"/>
    </row>
    <row r="617" spans="8:8" ht="12.5" x14ac:dyDescent="0.25">
      <c r="H617" s="17"/>
    </row>
    <row r="618" spans="8:8" ht="12.5" x14ac:dyDescent="0.25">
      <c r="H618" s="17"/>
    </row>
    <row r="619" spans="8:8" ht="12.5" x14ac:dyDescent="0.25">
      <c r="H619" s="17"/>
    </row>
    <row r="620" spans="8:8" ht="12.5" x14ac:dyDescent="0.25">
      <c r="H620" s="17"/>
    </row>
    <row r="621" spans="8:8" ht="12.5" x14ac:dyDescent="0.25">
      <c r="H621" s="17"/>
    </row>
    <row r="622" spans="8:8" ht="12.5" x14ac:dyDescent="0.25">
      <c r="H622" s="17"/>
    </row>
    <row r="623" spans="8:8" ht="12.5" x14ac:dyDescent="0.25">
      <c r="H623" s="17"/>
    </row>
    <row r="624" spans="8:8" ht="12.5" x14ac:dyDescent="0.25">
      <c r="H624" s="17"/>
    </row>
    <row r="625" spans="8:8" ht="12.5" x14ac:dyDescent="0.25">
      <c r="H625" s="17"/>
    </row>
    <row r="626" spans="8:8" ht="12.5" x14ac:dyDescent="0.25">
      <c r="H626" s="17"/>
    </row>
    <row r="627" spans="8:8" ht="12.5" x14ac:dyDescent="0.25">
      <c r="H627" s="17"/>
    </row>
    <row r="628" spans="8:8" ht="12.5" x14ac:dyDescent="0.25">
      <c r="H628" s="17"/>
    </row>
    <row r="629" spans="8:8" ht="12.5" x14ac:dyDescent="0.25">
      <c r="H629" s="17"/>
    </row>
    <row r="630" spans="8:8" ht="12.5" x14ac:dyDescent="0.25">
      <c r="H630" s="17"/>
    </row>
    <row r="631" spans="8:8" ht="12.5" x14ac:dyDescent="0.25">
      <c r="H631" s="17"/>
    </row>
    <row r="632" spans="8:8" ht="12.5" x14ac:dyDescent="0.25">
      <c r="H632" s="17"/>
    </row>
    <row r="633" spans="8:8" ht="12.5" x14ac:dyDescent="0.25">
      <c r="H633" s="17"/>
    </row>
    <row r="634" spans="8:8" ht="12.5" x14ac:dyDescent="0.25">
      <c r="H634" s="17"/>
    </row>
    <row r="635" spans="8:8" ht="12.5" x14ac:dyDescent="0.25">
      <c r="H635" s="17"/>
    </row>
    <row r="636" spans="8:8" ht="12.5" x14ac:dyDescent="0.25">
      <c r="H636" s="17"/>
    </row>
    <row r="637" spans="8:8" ht="12.5" x14ac:dyDescent="0.25">
      <c r="H637" s="17"/>
    </row>
    <row r="638" spans="8:8" ht="12.5" x14ac:dyDescent="0.25">
      <c r="H638" s="17"/>
    </row>
    <row r="639" spans="8:8" ht="12.5" x14ac:dyDescent="0.25">
      <c r="H639" s="17"/>
    </row>
    <row r="640" spans="8:8" ht="12.5" x14ac:dyDescent="0.25">
      <c r="H640" s="17"/>
    </row>
    <row r="641" spans="8:8" ht="12.5" x14ac:dyDescent="0.25">
      <c r="H641" s="17"/>
    </row>
    <row r="642" spans="8:8" ht="12.5" x14ac:dyDescent="0.25">
      <c r="H642" s="17"/>
    </row>
    <row r="643" spans="8:8" ht="12.5" x14ac:dyDescent="0.25">
      <c r="H643" s="17"/>
    </row>
    <row r="644" spans="8:8" ht="12.5" x14ac:dyDescent="0.25">
      <c r="H644" s="17"/>
    </row>
    <row r="645" spans="8:8" ht="12.5" x14ac:dyDescent="0.25">
      <c r="H645" s="17"/>
    </row>
    <row r="646" spans="8:8" ht="12.5" x14ac:dyDescent="0.25">
      <c r="H646" s="17"/>
    </row>
    <row r="647" spans="8:8" ht="12.5" x14ac:dyDescent="0.25">
      <c r="H647" s="17"/>
    </row>
    <row r="648" spans="8:8" ht="12.5" x14ac:dyDescent="0.25">
      <c r="H648" s="17"/>
    </row>
    <row r="649" spans="8:8" ht="12.5" x14ac:dyDescent="0.25">
      <c r="H649" s="17"/>
    </row>
    <row r="650" spans="8:8" ht="12.5" x14ac:dyDescent="0.25">
      <c r="H650" s="17"/>
    </row>
    <row r="651" spans="8:8" ht="12.5" x14ac:dyDescent="0.25">
      <c r="H651" s="17"/>
    </row>
    <row r="652" spans="8:8" ht="12.5" x14ac:dyDescent="0.25">
      <c r="H652" s="17"/>
    </row>
    <row r="653" spans="8:8" ht="12.5" x14ac:dyDescent="0.25">
      <c r="H653" s="17"/>
    </row>
    <row r="654" spans="8:8" ht="12.5" x14ac:dyDescent="0.25">
      <c r="H654" s="17"/>
    </row>
    <row r="655" spans="8:8" ht="12.5" x14ac:dyDescent="0.25">
      <c r="H655" s="17"/>
    </row>
    <row r="656" spans="8:8" ht="12.5" x14ac:dyDescent="0.25">
      <c r="H656" s="17"/>
    </row>
    <row r="657" spans="8:8" ht="12.5" x14ac:dyDescent="0.25">
      <c r="H657" s="17"/>
    </row>
    <row r="658" spans="8:8" ht="12.5" x14ac:dyDescent="0.25">
      <c r="H658" s="17"/>
    </row>
    <row r="659" spans="8:8" ht="12.5" x14ac:dyDescent="0.25">
      <c r="H659" s="17"/>
    </row>
    <row r="660" spans="8:8" ht="12.5" x14ac:dyDescent="0.25">
      <c r="H660" s="17"/>
    </row>
    <row r="661" spans="8:8" ht="12.5" x14ac:dyDescent="0.25">
      <c r="H661" s="17"/>
    </row>
    <row r="662" spans="8:8" ht="12.5" x14ac:dyDescent="0.25">
      <c r="H662" s="17"/>
    </row>
    <row r="663" spans="8:8" ht="12.5" x14ac:dyDescent="0.25">
      <c r="H663" s="17"/>
    </row>
    <row r="664" spans="8:8" ht="12.5" x14ac:dyDescent="0.25">
      <c r="H664" s="17"/>
    </row>
    <row r="665" spans="8:8" ht="12.5" x14ac:dyDescent="0.25">
      <c r="H665" s="17"/>
    </row>
    <row r="666" spans="8:8" ht="12.5" x14ac:dyDescent="0.25">
      <c r="H666" s="17"/>
    </row>
    <row r="667" spans="8:8" ht="12.5" x14ac:dyDescent="0.25">
      <c r="H667" s="17"/>
    </row>
    <row r="668" spans="8:8" ht="12.5" x14ac:dyDescent="0.25">
      <c r="H668" s="17"/>
    </row>
    <row r="669" spans="8:8" ht="12.5" x14ac:dyDescent="0.25">
      <c r="H669" s="17"/>
    </row>
    <row r="670" spans="8:8" ht="12.5" x14ac:dyDescent="0.25">
      <c r="H670" s="17"/>
    </row>
    <row r="671" spans="8:8" ht="12.5" x14ac:dyDescent="0.25">
      <c r="H671" s="17"/>
    </row>
    <row r="672" spans="8:8" ht="12.5" x14ac:dyDescent="0.25">
      <c r="H672" s="17"/>
    </row>
    <row r="673" spans="8:8" ht="12.5" x14ac:dyDescent="0.25">
      <c r="H673" s="17"/>
    </row>
    <row r="674" spans="8:8" ht="12.5" x14ac:dyDescent="0.25">
      <c r="H674" s="17"/>
    </row>
    <row r="675" spans="8:8" ht="12.5" x14ac:dyDescent="0.25">
      <c r="H675" s="17"/>
    </row>
    <row r="676" spans="8:8" ht="12.5" x14ac:dyDescent="0.25">
      <c r="H676" s="17"/>
    </row>
    <row r="677" spans="8:8" ht="12.5" x14ac:dyDescent="0.25">
      <c r="H677" s="17"/>
    </row>
    <row r="678" spans="8:8" ht="12.5" x14ac:dyDescent="0.25">
      <c r="H678" s="17"/>
    </row>
    <row r="679" spans="8:8" ht="12.5" x14ac:dyDescent="0.25">
      <c r="H679" s="17"/>
    </row>
    <row r="680" spans="8:8" ht="12.5" x14ac:dyDescent="0.25">
      <c r="H680" s="17"/>
    </row>
    <row r="681" spans="8:8" ht="12.5" x14ac:dyDescent="0.25">
      <c r="H681" s="17"/>
    </row>
    <row r="682" spans="8:8" ht="12.5" x14ac:dyDescent="0.25">
      <c r="H682" s="17"/>
    </row>
    <row r="683" spans="8:8" ht="12.5" x14ac:dyDescent="0.25">
      <c r="H683" s="17"/>
    </row>
    <row r="684" spans="8:8" ht="12.5" x14ac:dyDescent="0.25">
      <c r="H684" s="17"/>
    </row>
    <row r="685" spans="8:8" ht="12.5" x14ac:dyDescent="0.25">
      <c r="H685" s="17"/>
    </row>
    <row r="686" spans="8:8" ht="12.5" x14ac:dyDescent="0.25">
      <c r="H686" s="17"/>
    </row>
    <row r="687" spans="8:8" ht="12.5" x14ac:dyDescent="0.25">
      <c r="H687" s="17"/>
    </row>
    <row r="688" spans="8:8" ht="12.5" x14ac:dyDescent="0.25">
      <c r="H688" s="17"/>
    </row>
    <row r="689" spans="8:8" ht="12.5" x14ac:dyDescent="0.25">
      <c r="H689" s="17"/>
    </row>
    <row r="690" spans="8:8" ht="12.5" x14ac:dyDescent="0.25">
      <c r="H690" s="17"/>
    </row>
    <row r="691" spans="8:8" ht="12.5" x14ac:dyDescent="0.25">
      <c r="H691" s="17"/>
    </row>
    <row r="692" spans="8:8" ht="12.5" x14ac:dyDescent="0.25">
      <c r="H692" s="17"/>
    </row>
    <row r="693" spans="8:8" ht="12.5" x14ac:dyDescent="0.25">
      <c r="H693" s="17"/>
    </row>
    <row r="694" spans="8:8" ht="12.5" x14ac:dyDescent="0.25">
      <c r="H694" s="17"/>
    </row>
    <row r="695" spans="8:8" ht="12.5" x14ac:dyDescent="0.25">
      <c r="H695" s="17"/>
    </row>
    <row r="696" spans="8:8" ht="12.5" x14ac:dyDescent="0.25">
      <c r="H696" s="17"/>
    </row>
    <row r="697" spans="8:8" ht="12.5" x14ac:dyDescent="0.25">
      <c r="H697" s="17"/>
    </row>
    <row r="698" spans="8:8" ht="12.5" x14ac:dyDescent="0.25">
      <c r="H698" s="17"/>
    </row>
    <row r="699" spans="8:8" ht="12.5" x14ac:dyDescent="0.25">
      <c r="H699" s="17"/>
    </row>
    <row r="700" spans="8:8" ht="12.5" x14ac:dyDescent="0.25">
      <c r="H700" s="17"/>
    </row>
    <row r="701" spans="8:8" ht="12.5" x14ac:dyDescent="0.25">
      <c r="H701" s="17"/>
    </row>
    <row r="702" spans="8:8" ht="12.5" x14ac:dyDescent="0.25">
      <c r="H702" s="17"/>
    </row>
    <row r="703" spans="8:8" ht="12.5" x14ac:dyDescent="0.25">
      <c r="H703" s="17"/>
    </row>
    <row r="704" spans="8:8" ht="12.5" x14ac:dyDescent="0.25">
      <c r="H704" s="17"/>
    </row>
    <row r="705" spans="8:8" ht="12.5" x14ac:dyDescent="0.25">
      <c r="H705" s="17"/>
    </row>
    <row r="706" spans="8:8" ht="12.5" x14ac:dyDescent="0.25">
      <c r="H706" s="17"/>
    </row>
    <row r="707" spans="8:8" ht="12.5" x14ac:dyDescent="0.25">
      <c r="H707" s="17"/>
    </row>
    <row r="708" spans="8:8" ht="12.5" x14ac:dyDescent="0.25">
      <c r="H708" s="17"/>
    </row>
    <row r="709" spans="8:8" ht="12.5" x14ac:dyDescent="0.25">
      <c r="H709" s="17"/>
    </row>
    <row r="710" spans="8:8" ht="12.5" x14ac:dyDescent="0.25">
      <c r="H710" s="17"/>
    </row>
    <row r="711" spans="8:8" ht="12.5" x14ac:dyDescent="0.25">
      <c r="H711" s="17"/>
    </row>
    <row r="712" spans="8:8" ht="12.5" x14ac:dyDescent="0.25">
      <c r="H712" s="17"/>
    </row>
    <row r="713" spans="8:8" ht="12.5" x14ac:dyDescent="0.25">
      <c r="H713" s="17"/>
    </row>
    <row r="714" spans="8:8" ht="12.5" x14ac:dyDescent="0.25">
      <c r="H714" s="17"/>
    </row>
    <row r="715" spans="8:8" ht="12.5" x14ac:dyDescent="0.25">
      <c r="H715" s="17"/>
    </row>
    <row r="716" spans="8:8" ht="12.5" x14ac:dyDescent="0.25">
      <c r="H716" s="17"/>
    </row>
    <row r="717" spans="8:8" ht="12.5" x14ac:dyDescent="0.25">
      <c r="H717" s="17"/>
    </row>
    <row r="718" spans="8:8" ht="12.5" x14ac:dyDescent="0.25">
      <c r="H718" s="17"/>
    </row>
    <row r="719" spans="8:8" ht="12.5" x14ac:dyDescent="0.25">
      <c r="H719" s="17"/>
    </row>
    <row r="720" spans="8:8" ht="12.5" x14ac:dyDescent="0.25">
      <c r="H720" s="17"/>
    </row>
    <row r="721" spans="8:8" ht="12.5" x14ac:dyDescent="0.25">
      <c r="H721" s="17"/>
    </row>
    <row r="722" spans="8:8" ht="12.5" x14ac:dyDescent="0.25">
      <c r="H722" s="17"/>
    </row>
    <row r="723" spans="8:8" ht="12.5" x14ac:dyDescent="0.25">
      <c r="H723" s="17"/>
    </row>
    <row r="724" spans="8:8" ht="12.5" x14ac:dyDescent="0.25">
      <c r="H724" s="17"/>
    </row>
    <row r="725" spans="8:8" ht="12.5" x14ac:dyDescent="0.25">
      <c r="H725" s="17"/>
    </row>
    <row r="726" spans="8:8" ht="12.5" x14ac:dyDescent="0.25">
      <c r="H726" s="17"/>
    </row>
    <row r="727" spans="8:8" ht="12.5" x14ac:dyDescent="0.25">
      <c r="H727" s="17"/>
    </row>
    <row r="728" spans="8:8" ht="12.5" x14ac:dyDescent="0.25">
      <c r="H728" s="17"/>
    </row>
    <row r="729" spans="8:8" ht="12.5" x14ac:dyDescent="0.25">
      <c r="H729" s="17"/>
    </row>
    <row r="730" spans="8:8" ht="12.5" x14ac:dyDescent="0.25">
      <c r="H730" s="17"/>
    </row>
    <row r="731" spans="8:8" ht="12.5" x14ac:dyDescent="0.25">
      <c r="H731" s="17"/>
    </row>
    <row r="732" spans="8:8" ht="12.5" x14ac:dyDescent="0.25">
      <c r="H732" s="17"/>
    </row>
    <row r="733" spans="8:8" ht="12.5" x14ac:dyDescent="0.25">
      <c r="H733" s="17"/>
    </row>
    <row r="734" spans="8:8" ht="12.5" x14ac:dyDescent="0.25">
      <c r="H734" s="17"/>
    </row>
    <row r="735" spans="8:8" ht="12.5" x14ac:dyDescent="0.25">
      <c r="H735" s="17"/>
    </row>
    <row r="736" spans="8:8" ht="12.5" x14ac:dyDescent="0.25">
      <c r="H736" s="17"/>
    </row>
    <row r="737" spans="8:8" ht="12.5" x14ac:dyDescent="0.25">
      <c r="H737" s="17"/>
    </row>
    <row r="738" spans="8:8" ht="12.5" x14ac:dyDescent="0.25">
      <c r="H738" s="17"/>
    </row>
    <row r="739" spans="8:8" ht="12.5" x14ac:dyDescent="0.25">
      <c r="H739" s="17"/>
    </row>
    <row r="740" spans="8:8" ht="12.5" x14ac:dyDescent="0.25">
      <c r="H740" s="17"/>
    </row>
    <row r="741" spans="8:8" ht="12.5" x14ac:dyDescent="0.25">
      <c r="H741" s="17"/>
    </row>
    <row r="742" spans="8:8" ht="12.5" x14ac:dyDescent="0.25">
      <c r="H742" s="17"/>
    </row>
    <row r="743" spans="8:8" ht="12.5" x14ac:dyDescent="0.25">
      <c r="H743" s="17"/>
    </row>
    <row r="744" spans="8:8" ht="12.5" x14ac:dyDescent="0.25">
      <c r="H744" s="17"/>
    </row>
    <row r="745" spans="8:8" ht="12.5" x14ac:dyDescent="0.25">
      <c r="H745" s="17"/>
    </row>
    <row r="746" spans="8:8" ht="12.5" x14ac:dyDescent="0.25">
      <c r="H746" s="17"/>
    </row>
    <row r="747" spans="8:8" ht="12.5" x14ac:dyDescent="0.25">
      <c r="H747" s="17"/>
    </row>
    <row r="748" spans="8:8" ht="12.5" x14ac:dyDescent="0.25">
      <c r="H748" s="17"/>
    </row>
    <row r="749" spans="8:8" ht="12.5" x14ac:dyDescent="0.25">
      <c r="H749" s="17"/>
    </row>
    <row r="750" spans="8:8" ht="12.5" x14ac:dyDescent="0.25">
      <c r="H750" s="17"/>
    </row>
    <row r="751" spans="8:8" ht="12.5" x14ac:dyDescent="0.25">
      <c r="H751" s="17"/>
    </row>
    <row r="752" spans="8:8" ht="12.5" x14ac:dyDescent="0.25">
      <c r="H752" s="17"/>
    </row>
    <row r="753" spans="8:8" ht="12.5" x14ac:dyDescent="0.25">
      <c r="H753" s="17"/>
    </row>
    <row r="754" spans="8:8" ht="12.5" x14ac:dyDescent="0.25">
      <c r="H754" s="17"/>
    </row>
    <row r="755" spans="8:8" ht="12.5" x14ac:dyDescent="0.25">
      <c r="H755" s="17"/>
    </row>
    <row r="756" spans="8:8" ht="12.5" x14ac:dyDescent="0.25">
      <c r="H756" s="17"/>
    </row>
    <row r="757" spans="8:8" ht="12.5" x14ac:dyDescent="0.25">
      <c r="H757" s="17"/>
    </row>
    <row r="758" spans="8:8" ht="12.5" x14ac:dyDescent="0.25">
      <c r="H758" s="17"/>
    </row>
    <row r="759" spans="8:8" ht="12.5" x14ac:dyDescent="0.25">
      <c r="H759" s="17"/>
    </row>
    <row r="760" spans="8:8" ht="12.5" x14ac:dyDescent="0.25">
      <c r="H760" s="17"/>
    </row>
    <row r="761" spans="8:8" ht="12.5" x14ac:dyDescent="0.25">
      <c r="H761" s="17"/>
    </row>
    <row r="762" spans="8:8" ht="12.5" x14ac:dyDescent="0.25">
      <c r="H762" s="17"/>
    </row>
    <row r="763" spans="8:8" ht="12.5" x14ac:dyDescent="0.25">
      <c r="H763" s="17"/>
    </row>
    <row r="764" spans="8:8" ht="12.5" x14ac:dyDescent="0.25">
      <c r="H764" s="17"/>
    </row>
    <row r="765" spans="8:8" ht="12.5" x14ac:dyDescent="0.25">
      <c r="H765" s="17"/>
    </row>
    <row r="766" spans="8:8" ht="12.5" x14ac:dyDescent="0.25">
      <c r="H766" s="17"/>
    </row>
    <row r="767" spans="8:8" ht="12.5" x14ac:dyDescent="0.25">
      <c r="H767" s="17"/>
    </row>
    <row r="768" spans="8:8" ht="12.5" x14ac:dyDescent="0.25">
      <c r="H768" s="17"/>
    </row>
    <row r="769" spans="8:8" ht="12.5" x14ac:dyDescent="0.25">
      <c r="H769" s="17"/>
    </row>
    <row r="770" spans="8:8" ht="12.5" x14ac:dyDescent="0.25">
      <c r="H770" s="17"/>
    </row>
    <row r="771" spans="8:8" ht="12.5" x14ac:dyDescent="0.25">
      <c r="H771" s="17"/>
    </row>
    <row r="772" spans="8:8" ht="12.5" x14ac:dyDescent="0.25">
      <c r="H772" s="17"/>
    </row>
    <row r="773" spans="8:8" ht="12.5" x14ac:dyDescent="0.25">
      <c r="H773" s="17"/>
    </row>
    <row r="774" spans="8:8" ht="12.5" x14ac:dyDescent="0.25">
      <c r="H774" s="17"/>
    </row>
    <row r="775" spans="8:8" ht="12.5" x14ac:dyDescent="0.25">
      <c r="H775" s="17"/>
    </row>
    <row r="776" spans="8:8" ht="12.5" x14ac:dyDescent="0.25">
      <c r="H776" s="17"/>
    </row>
    <row r="777" spans="8:8" ht="12.5" x14ac:dyDescent="0.25">
      <c r="H777" s="17"/>
    </row>
    <row r="778" spans="8:8" ht="12.5" x14ac:dyDescent="0.25">
      <c r="H778" s="17"/>
    </row>
    <row r="779" spans="8:8" ht="12.5" x14ac:dyDescent="0.25">
      <c r="H779" s="17"/>
    </row>
    <row r="780" spans="8:8" ht="12.5" x14ac:dyDescent="0.25">
      <c r="H780" s="17"/>
    </row>
    <row r="781" spans="8:8" ht="12.5" x14ac:dyDescent="0.25">
      <c r="H781" s="17"/>
    </row>
    <row r="782" spans="8:8" ht="12.5" x14ac:dyDescent="0.25">
      <c r="H782" s="17"/>
    </row>
    <row r="783" spans="8:8" ht="12.5" x14ac:dyDescent="0.25">
      <c r="H783" s="17"/>
    </row>
    <row r="784" spans="8:8" ht="12.5" x14ac:dyDescent="0.25">
      <c r="H784" s="17"/>
    </row>
    <row r="785" spans="8:8" ht="12.5" x14ac:dyDescent="0.25">
      <c r="H785" s="17"/>
    </row>
    <row r="786" spans="8:8" ht="12.5" x14ac:dyDescent="0.25">
      <c r="H786" s="17"/>
    </row>
    <row r="787" spans="8:8" ht="12.5" x14ac:dyDescent="0.25">
      <c r="H787" s="17"/>
    </row>
    <row r="788" spans="8:8" ht="12.5" x14ac:dyDescent="0.25">
      <c r="H788" s="17"/>
    </row>
    <row r="789" spans="8:8" ht="12.5" x14ac:dyDescent="0.25">
      <c r="H789" s="17"/>
    </row>
    <row r="790" spans="8:8" ht="12.5" x14ac:dyDescent="0.25">
      <c r="H790" s="17"/>
    </row>
    <row r="791" spans="8:8" ht="12.5" x14ac:dyDescent="0.25">
      <c r="H791" s="17"/>
    </row>
    <row r="792" spans="8:8" ht="12.5" x14ac:dyDescent="0.25">
      <c r="H792" s="17"/>
    </row>
    <row r="793" spans="8:8" ht="12.5" x14ac:dyDescent="0.25">
      <c r="H793" s="17"/>
    </row>
    <row r="794" spans="8:8" ht="12.5" x14ac:dyDescent="0.25">
      <c r="H794" s="17"/>
    </row>
    <row r="795" spans="8:8" ht="12.5" x14ac:dyDescent="0.25">
      <c r="H795" s="17"/>
    </row>
    <row r="796" spans="8:8" ht="12.5" x14ac:dyDescent="0.25">
      <c r="H796" s="17"/>
    </row>
    <row r="797" spans="8:8" ht="12.5" x14ac:dyDescent="0.25">
      <c r="H797" s="17"/>
    </row>
    <row r="798" spans="8:8" ht="12.5" x14ac:dyDescent="0.25">
      <c r="H798" s="17"/>
    </row>
    <row r="799" spans="8:8" ht="12.5" x14ac:dyDescent="0.25">
      <c r="H799" s="17"/>
    </row>
    <row r="800" spans="8:8" ht="12.5" x14ac:dyDescent="0.25">
      <c r="H800" s="17"/>
    </row>
    <row r="801" spans="8:8" ht="12.5" x14ac:dyDescent="0.25">
      <c r="H801" s="17"/>
    </row>
    <row r="802" spans="8:8" ht="12.5" x14ac:dyDescent="0.25">
      <c r="H802" s="17"/>
    </row>
    <row r="803" spans="8:8" ht="12.5" x14ac:dyDescent="0.25">
      <c r="H803" s="17"/>
    </row>
    <row r="804" spans="8:8" ht="12.5" x14ac:dyDescent="0.25">
      <c r="H804" s="17"/>
    </row>
    <row r="805" spans="8:8" ht="12.5" x14ac:dyDescent="0.25">
      <c r="H805" s="17"/>
    </row>
    <row r="806" spans="8:8" ht="12.5" x14ac:dyDescent="0.25">
      <c r="H806" s="17"/>
    </row>
    <row r="807" spans="8:8" ht="12.5" x14ac:dyDescent="0.25">
      <c r="H807" s="17"/>
    </row>
    <row r="808" spans="8:8" ht="12.5" x14ac:dyDescent="0.25">
      <c r="H808" s="17"/>
    </row>
    <row r="809" spans="8:8" ht="12.5" x14ac:dyDescent="0.25">
      <c r="H809" s="17"/>
    </row>
    <row r="810" spans="8:8" ht="12.5" x14ac:dyDescent="0.25">
      <c r="H810" s="17"/>
    </row>
    <row r="811" spans="8:8" ht="12.5" x14ac:dyDescent="0.25">
      <c r="H811" s="17"/>
    </row>
    <row r="812" spans="8:8" ht="12.5" x14ac:dyDescent="0.25">
      <c r="H812" s="17"/>
    </row>
    <row r="813" spans="8:8" ht="12.5" x14ac:dyDescent="0.25">
      <c r="H813" s="17"/>
    </row>
    <row r="814" spans="8:8" ht="12.5" x14ac:dyDescent="0.25">
      <c r="H814" s="17"/>
    </row>
    <row r="815" spans="8:8" ht="12.5" x14ac:dyDescent="0.25">
      <c r="H815" s="17"/>
    </row>
    <row r="816" spans="8:8" ht="12.5" x14ac:dyDescent="0.25">
      <c r="H816" s="17"/>
    </row>
    <row r="817" spans="8:8" ht="12.5" x14ac:dyDescent="0.25">
      <c r="H817" s="17"/>
    </row>
    <row r="818" spans="8:8" ht="12.5" x14ac:dyDescent="0.25">
      <c r="H818" s="17"/>
    </row>
    <row r="819" spans="8:8" ht="12.5" x14ac:dyDescent="0.25">
      <c r="H819" s="17"/>
    </row>
    <row r="820" spans="8:8" ht="12.5" x14ac:dyDescent="0.25">
      <c r="H820" s="17"/>
    </row>
    <row r="821" spans="8:8" ht="12.5" x14ac:dyDescent="0.25">
      <c r="H821" s="17"/>
    </row>
    <row r="822" spans="8:8" ht="12.5" x14ac:dyDescent="0.25">
      <c r="H822" s="17"/>
    </row>
    <row r="823" spans="8:8" ht="12.5" x14ac:dyDescent="0.25">
      <c r="H823" s="17"/>
    </row>
    <row r="824" spans="8:8" ht="12.5" x14ac:dyDescent="0.25">
      <c r="H824" s="17"/>
    </row>
    <row r="825" spans="8:8" ht="12.5" x14ac:dyDescent="0.25">
      <c r="H825" s="17"/>
    </row>
    <row r="826" spans="8:8" ht="12.5" x14ac:dyDescent="0.25">
      <c r="H826" s="17"/>
    </row>
    <row r="827" spans="8:8" ht="12.5" x14ac:dyDescent="0.25">
      <c r="H827" s="17"/>
    </row>
    <row r="828" spans="8:8" ht="12.5" x14ac:dyDescent="0.25">
      <c r="H828" s="17"/>
    </row>
    <row r="829" spans="8:8" ht="12.5" x14ac:dyDescent="0.25">
      <c r="H829" s="17"/>
    </row>
    <row r="830" spans="8:8" ht="12.5" x14ac:dyDescent="0.25">
      <c r="H830" s="17"/>
    </row>
    <row r="831" spans="8:8" ht="12.5" x14ac:dyDescent="0.25">
      <c r="H831" s="17"/>
    </row>
    <row r="832" spans="8:8" ht="12.5" x14ac:dyDescent="0.25">
      <c r="H832" s="17"/>
    </row>
    <row r="833" spans="8:8" ht="12.5" x14ac:dyDescent="0.25">
      <c r="H833" s="17"/>
    </row>
    <row r="834" spans="8:8" ht="12.5" x14ac:dyDescent="0.25">
      <c r="H834" s="17"/>
    </row>
    <row r="835" spans="8:8" ht="12.5" x14ac:dyDescent="0.25">
      <c r="H835" s="17"/>
    </row>
    <row r="836" spans="8:8" ht="12.5" x14ac:dyDescent="0.25">
      <c r="H836" s="17"/>
    </row>
    <row r="837" spans="8:8" ht="12.5" x14ac:dyDescent="0.25">
      <c r="H837" s="17"/>
    </row>
    <row r="838" spans="8:8" ht="12.5" x14ac:dyDescent="0.25">
      <c r="H838" s="17"/>
    </row>
    <row r="839" spans="8:8" ht="12.5" x14ac:dyDescent="0.25">
      <c r="H839" s="17"/>
    </row>
    <row r="840" spans="8:8" ht="12.5" x14ac:dyDescent="0.25">
      <c r="H840" s="17"/>
    </row>
    <row r="841" spans="8:8" ht="12.5" x14ac:dyDescent="0.25">
      <c r="H841" s="17"/>
    </row>
    <row r="842" spans="8:8" ht="12.5" x14ac:dyDescent="0.25">
      <c r="H842" s="17"/>
    </row>
    <row r="843" spans="8:8" ht="12.5" x14ac:dyDescent="0.25">
      <c r="H843" s="17"/>
    </row>
    <row r="844" spans="8:8" ht="12.5" x14ac:dyDescent="0.25">
      <c r="H844" s="17"/>
    </row>
    <row r="845" spans="8:8" ht="12.5" x14ac:dyDescent="0.25">
      <c r="H845" s="17"/>
    </row>
    <row r="846" spans="8:8" ht="12.5" x14ac:dyDescent="0.25">
      <c r="H846" s="17"/>
    </row>
    <row r="847" spans="8:8" ht="12.5" x14ac:dyDescent="0.25">
      <c r="H847" s="17"/>
    </row>
    <row r="848" spans="8:8" ht="12.5" x14ac:dyDescent="0.25">
      <c r="H848" s="17"/>
    </row>
    <row r="849" spans="8:8" ht="12.5" x14ac:dyDescent="0.25">
      <c r="H849" s="17"/>
    </row>
    <row r="850" spans="8:8" ht="12.5" x14ac:dyDescent="0.25">
      <c r="H850" s="17"/>
    </row>
    <row r="851" spans="8:8" ht="12.5" x14ac:dyDescent="0.25">
      <c r="H851" s="17"/>
    </row>
    <row r="852" spans="8:8" ht="12.5" x14ac:dyDescent="0.25">
      <c r="H852" s="17"/>
    </row>
    <row r="853" spans="8:8" ht="12.5" x14ac:dyDescent="0.25">
      <c r="H853" s="17"/>
    </row>
    <row r="854" spans="8:8" ht="12.5" x14ac:dyDescent="0.25">
      <c r="H854" s="17"/>
    </row>
    <row r="855" spans="8:8" ht="12.5" x14ac:dyDescent="0.25">
      <c r="H855" s="17"/>
    </row>
    <row r="856" spans="8:8" ht="12.5" x14ac:dyDescent="0.25">
      <c r="H856" s="17"/>
    </row>
    <row r="857" spans="8:8" ht="12.5" x14ac:dyDescent="0.25">
      <c r="H857" s="17"/>
    </row>
    <row r="858" spans="8:8" ht="12.5" x14ac:dyDescent="0.25">
      <c r="H858" s="17"/>
    </row>
    <row r="859" spans="8:8" ht="12.5" x14ac:dyDescent="0.25">
      <c r="H859" s="17"/>
    </row>
    <row r="860" spans="8:8" ht="12.5" x14ac:dyDescent="0.25">
      <c r="H860" s="17"/>
    </row>
    <row r="861" spans="8:8" ht="12.5" x14ac:dyDescent="0.25">
      <c r="H861" s="17"/>
    </row>
    <row r="862" spans="8:8" ht="12.5" x14ac:dyDescent="0.25">
      <c r="H862" s="17"/>
    </row>
    <row r="863" spans="8:8" ht="12.5" x14ac:dyDescent="0.25">
      <c r="H863" s="17"/>
    </row>
    <row r="864" spans="8:8" ht="12.5" x14ac:dyDescent="0.25">
      <c r="H864" s="17"/>
    </row>
    <row r="865" spans="8:8" ht="12.5" x14ac:dyDescent="0.25">
      <c r="H865" s="17"/>
    </row>
    <row r="866" spans="8:8" ht="12.5" x14ac:dyDescent="0.25">
      <c r="H866" s="17"/>
    </row>
    <row r="867" spans="8:8" ht="12.5" x14ac:dyDescent="0.25">
      <c r="H867" s="17"/>
    </row>
    <row r="868" spans="8:8" ht="12.5" x14ac:dyDescent="0.25">
      <c r="H868" s="17"/>
    </row>
    <row r="869" spans="8:8" ht="12.5" x14ac:dyDescent="0.25">
      <c r="H869" s="17"/>
    </row>
    <row r="870" spans="8:8" ht="12.5" x14ac:dyDescent="0.25">
      <c r="H870" s="17"/>
    </row>
    <row r="871" spans="8:8" ht="12.5" x14ac:dyDescent="0.25">
      <c r="H871" s="17"/>
    </row>
    <row r="872" spans="8:8" ht="12.5" x14ac:dyDescent="0.25">
      <c r="H872" s="17"/>
    </row>
    <row r="873" spans="8:8" ht="12.5" x14ac:dyDescent="0.25">
      <c r="H873" s="17"/>
    </row>
    <row r="874" spans="8:8" ht="12.5" x14ac:dyDescent="0.25">
      <c r="H874" s="17"/>
    </row>
    <row r="875" spans="8:8" ht="12.5" x14ac:dyDescent="0.25">
      <c r="H875" s="17"/>
    </row>
    <row r="876" spans="8:8" ht="12.5" x14ac:dyDescent="0.25">
      <c r="H876" s="17"/>
    </row>
    <row r="877" spans="8:8" ht="12.5" x14ac:dyDescent="0.25">
      <c r="H877" s="17"/>
    </row>
    <row r="878" spans="8:8" ht="12.5" x14ac:dyDescent="0.25">
      <c r="H878" s="17"/>
    </row>
    <row r="879" spans="8:8" ht="12.5" x14ac:dyDescent="0.25">
      <c r="H879" s="17"/>
    </row>
    <row r="880" spans="8:8" ht="12.5" x14ac:dyDescent="0.25">
      <c r="H880" s="17"/>
    </row>
    <row r="881" spans="8:8" ht="12.5" x14ac:dyDescent="0.25">
      <c r="H881" s="17"/>
    </row>
    <row r="882" spans="8:8" ht="12.5" x14ac:dyDescent="0.25">
      <c r="H882" s="17"/>
    </row>
    <row r="883" spans="8:8" ht="12.5" x14ac:dyDescent="0.25">
      <c r="H883" s="17"/>
    </row>
    <row r="884" spans="8:8" ht="12.5" x14ac:dyDescent="0.25">
      <c r="H884" s="17"/>
    </row>
    <row r="885" spans="8:8" ht="12.5" x14ac:dyDescent="0.25">
      <c r="H885" s="17"/>
    </row>
    <row r="886" spans="8:8" ht="12.5" x14ac:dyDescent="0.25">
      <c r="H886" s="17"/>
    </row>
    <row r="887" spans="8:8" ht="12.5" x14ac:dyDescent="0.25">
      <c r="H887" s="17"/>
    </row>
    <row r="888" spans="8:8" ht="12.5" x14ac:dyDescent="0.25">
      <c r="H888" s="17"/>
    </row>
    <row r="889" spans="8:8" ht="12.5" x14ac:dyDescent="0.25">
      <c r="H889" s="17"/>
    </row>
    <row r="890" spans="8:8" ht="12.5" x14ac:dyDescent="0.25">
      <c r="H890" s="17"/>
    </row>
    <row r="891" spans="8:8" ht="12.5" x14ac:dyDescent="0.25">
      <c r="H891" s="17"/>
    </row>
    <row r="892" spans="8:8" ht="12.5" x14ac:dyDescent="0.25">
      <c r="H892" s="17"/>
    </row>
    <row r="893" spans="8:8" ht="12.5" x14ac:dyDescent="0.25">
      <c r="H893" s="17"/>
    </row>
    <row r="894" spans="8:8" ht="12.5" x14ac:dyDescent="0.25">
      <c r="H894" s="17"/>
    </row>
    <row r="895" spans="8:8" ht="12.5" x14ac:dyDescent="0.25">
      <c r="H895" s="17"/>
    </row>
    <row r="896" spans="8:8" ht="12.5" x14ac:dyDescent="0.25">
      <c r="H896" s="17"/>
    </row>
    <row r="897" spans="8:8" ht="12.5" x14ac:dyDescent="0.25">
      <c r="H897" s="17"/>
    </row>
    <row r="898" spans="8:8" ht="12.5" x14ac:dyDescent="0.25">
      <c r="H898" s="17"/>
    </row>
    <row r="899" spans="8:8" ht="12.5" x14ac:dyDescent="0.25">
      <c r="H899" s="17"/>
    </row>
    <row r="900" spans="8:8" ht="12.5" x14ac:dyDescent="0.25">
      <c r="H900" s="17"/>
    </row>
    <row r="901" spans="8:8" ht="12.5" x14ac:dyDescent="0.25">
      <c r="H901" s="17"/>
    </row>
    <row r="902" spans="8:8" ht="12.5" x14ac:dyDescent="0.25">
      <c r="H902" s="17"/>
    </row>
    <row r="903" spans="8:8" ht="12.5" x14ac:dyDescent="0.25">
      <c r="H903" s="17"/>
    </row>
    <row r="904" spans="8:8" ht="12.5" x14ac:dyDescent="0.25">
      <c r="H904" s="17"/>
    </row>
    <row r="905" spans="8:8" ht="12.5" x14ac:dyDescent="0.25">
      <c r="H905" s="17"/>
    </row>
    <row r="906" spans="8:8" ht="12.5" x14ac:dyDescent="0.25">
      <c r="H906" s="17"/>
    </row>
    <row r="907" spans="8:8" ht="12.5" x14ac:dyDescent="0.25">
      <c r="H907" s="17"/>
    </row>
    <row r="908" spans="8:8" ht="12.5" x14ac:dyDescent="0.25">
      <c r="H908" s="17"/>
    </row>
    <row r="909" spans="8:8" ht="12.5" x14ac:dyDescent="0.25">
      <c r="H909" s="17"/>
    </row>
    <row r="910" spans="8:8" ht="12.5" x14ac:dyDescent="0.25">
      <c r="H910" s="17"/>
    </row>
    <row r="911" spans="8:8" ht="12.5" x14ac:dyDescent="0.25">
      <c r="H911" s="17"/>
    </row>
    <row r="912" spans="8:8" ht="12.5" x14ac:dyDescent="0.25">
      <c r="H912" s="17"/>
    </row>
    <row r="913" spans="8:8" ht="12.5" x14ac:dyDescent="0.25">
      <c r="H913" s="17"/>
    </row>
    <row r="914" spans="8:8" ht="12.5" x14ac:dyDescent="0.25">
      <c r="H914" s="17"/>
    </row>
    <row r="915" spans="8:8" ht="12.5" x14ac:dyDescent="0.25">
      <c r="H915" s="17"/>
    </row>
    <row r="916" spans="8:8" ht="12.5" x14ac:dyDescent="0.25">
      <c r="H916" s="17"/>
    </row>
    <row r="917" spans="8:8" ht="12.5" x14ac:dyDescent="0.25">
      <c r="H917" s="17"/>
    </row>
    <row r="918" spans="8:8" ht="12.5" x14ac:dyDescent="0.25">
      <c r="H918" s="17"/>
    </row>
    <row r="919" spans="8:8" ht="12.5" x14ac:dyDescent="0.25">
      <c r="H919" s="17"/>
    </row>
    <row r="920" spans="8:8" ht="12.5" x14ac:dyDescent="0.25">
      <c r="H920" s="17"/>
    </row>
    <row r="921" spans="8:8" ht="12.5" x14ac:dyDescent="0.25">
      <c r="H921" s="17"/>
    </row>
    <row r="922" spans="8:8" ht="12.5" x14ac:dyDescent="0.25">
      <c r="H922" s="17"/>
    </row>
    <row r="923" spans="8:8" ht="12.5" x14ac:dyDescent="0.25">
      <c r="H923" s="17"/>
    </row>
    <row r="924" spans="8:8" ht="12.5" x14ac:dyDescent="0.25">
      <c r="H924" s="17"/>
    </row>
    <row r="925" spans="8:8" ht="12.5" x14ac:dyDescent="0.25">
      <c r="H925" s="17"/>
    </row>
    <row r="926" spans="8:8" ht="12.5" x14ac:dyDescent="0.25">
      <c r="H926" s="17"/>
    </row>
    <row r="927" spans="8:8" ht="12.5" x14ac:dyDescent="0.25">
      <c r="H927" s="17"/>
    </row>
    <row r="928" spans="8:8" ht="12.5" x14ac:dyDescent="0.25">
      <c r="H928" s="17"/>
    </row>
    <row r="929" spans="8:8" ht="12.5" x14ac:dyDescent="0.25">
      <c r="H929" s="17"/>
    </row>
    <row r="930" spans="8:8" ht="12.5" x14ac:dyDescent="0.25">
      <c r="H930" s="17"/>
    </row>
    <row r="931" spans="8:8" ht="12.5" x14ac:dyDescent="0.25">
      <c r="H931" s="17"/>
    </row>
    <row r="932" spans="8:8" ht="12.5" x14ac:dyDescent="0.25">
      <c r="H932" s="17"/>
    </row>
    <row r="933" spans="8:8" ht="12.5" x14ac:dyDescent="0.25">
      <c r="H933" s="17"/>
    </row>
    <row r="934" spans="8:8" ht="12.5" x14ac:dyDescent="0.25">
      <c r="H934" s="17"/>
    </row>
    <row r="935" spans="8:8" ht="12.5" x14ac:dyDescent="0.25">
      <c r="H935" s="17"/>
    </row>
    <row r="936" spans="8:8" ht="12.5" x14ac:dyDescent="0.25">
      <c r="H936" s="17"/>
    </row>
    <row r="937" spans="8:8" ht="12.5" x14ac:dyDescent="0.25">
      <c r="H937" s="17"/>
    </row>
    <row r="938" spans="8:8" ht="12.5" x14ac:dyDescent="0.25">
      <c r="H938" s="17"/>
    </row>
    <row r="939" spans="8:8" ht="12.5" x14ac:dyDescent="0.25">
      <c r="H939" s="17"/>
    </row>
    <row r="940" spans="8:8" ht="12.5" x14ac:dyDescent="0.25">
      <c r="H940" s="17"/>
    </row>
    <row r="941" spans="8:8" ht="12.5" x14ac:dyDescent="0.25">
      <c r="H941" s="17"/>
    </row>
    <row r="942" spans="8:8" ht="12.5" x14ac:dyDescent="0.25">
      <c r="H942" s="17"/>
    </row>
    <row r="943" spans="8:8" ht="12.5" x14ac:dyDescent="0.25">
      <c r="H943" s="17"/>
    </row>
    <row r="944" spans="8:8" ht="12.5" x14ac:dyDescent="0.25">
      <c r="H944" s="17"/>
    </row>
    <row r="945" spans="8:8" ht="12.5" x14ac:dyDescent="0.25">
      <c r="H945" s="17"/>
    </row>
    <row r="946" spans="8:8" ht="12.5" x14ac:dyDescent="0.25">
      <c r="H946" s="17"/>
    </row>
    <row r="947" spans="8:8" ht="12.5" x14ac:dyDescent="0.25">
      <c r="H947" s="17"/>
    </row>
    <row r="948" spans="8:8" ht="12.5" x14ac:dyDescent="0.25">
      <c r="H948" s="17"/>
    </row>
    <row r="949" spans="8:8" ht="12.5" x14ac:dyDescent="0.25">
      <c r="H949" s="17"/>
    </row>
    <row r="950" spans="8:8" ht="12.5" x14ac:dyDescent="0.25">
      <c r="H950" s="17"/>
    </row>
    <row r="951" spans="8:8" ht="12.5" x14ac:dyDescent="0.25">
      <c r="H951" s="17"/>
    </row>
    <row r="952" spans="8:8" ht="12.5" x14ac:dyDescent="0.25">
      <c r="H952" s="17"/>
    </row>
    <row r="953" spans="8:8" ht="12.5" x14ac:dyDescent="0.25">
      <c r="H953" s="17"/>
    </row>
    <row r="954" spans="8:8" ht="12.5" x14ac:dyDescent="0.25">
      <c r="H954" s="17"/>
    </row>
    <row r="955" spans="8:8" ht="12.5" x14ac:dyDescent="0.25">
      <c r="H955" s="17"/>
    </row>
    <row r="956" spans="8:8" ht="12.5" x14ac:dyDescent="0.25">
      <c r="H956" s="17"/>
    </row>
    <row r="957" spans="8:8" ht="12.5" x14ac:dyDescent="0.25">
      <c r="H957" s="17"/>
    </row>
    <row r="958" spans="8:8" ht="12.5" x14ac:dyDescent="0.25">
      <c r="H958" s="17"/>
    </row>
    <row r="959" spans="8:8" ht="12.5" x14ac:dyDescent="0.25">
      <c r="H959" s="17"/>
    </row>
    <row r="960" spans="8:8" ht="12.5" x14ac:dyDescent="0.25">
      <c r="H960" s="17"/>
    </row>
    <row r="961" spans="8:8" ht="12.5" x14ac:dyDescent="0.25">
      <c r="H961" s="17"/>
    </row>
    <row r="962" spans="8:8" ht="12.5" x14ac:dyDescent="0.25">
      <c r="H962" s="17"/>
    </row>
    <row r="963" spans="8:8" ht="12.5" x14ac:dyDescent="0.25">
      <c r="H963" s="17"/>
    </row>
    <row r="964" spans="8:8" ht="12.5" x14ac:dyDescent="0.25">
      <c r="H964" s="17"/>
    </row>
    <row r="965" spans="8:8" ht="12.5" x14ac:dyDescent="0.25">
      <c r="H965" s="17"/>
    </row>
    <row r="966" spans="8:8" ht="12.5" x14ac:dyDescent="0.25">
      <c r="H966" s="17"/>
    </row>
    <row r="967" spans="8:8" ht="12.5" x14ac:dyDescent="0.25">
      <c r="H967" s="17"/>
    </row>
    <row r="968" spans="8:8" ht="12.5" x14ac:dyDescent="0.25">
      <c r="H968" s="17"/>
    </row>
    <row r="969" spans="8:8" ht="12.5" x14ac:dyDescent="0.25">
      <c r="H969" s="17"/>
    </row>
    <row r="970" spans="8:8" ht="12.5" x14ac:dyDescent="0.25">
      <c r="H970" s="17"/>
    </row>
    <row r="971" spans="8:8" ht="12.5" x14ac:dyDescent="0.25">
      <c r="H971" s="17"/>
    </row>
    <row r="972" spans="8:8" ht="12.5" x14ac:dyDescent="0.25">
      <c r="H972" s="17"/>
    </row>
    <row r="973" spans="8:8" ht="12.5" x14ac:dyDescent="0.25">
      <c r="H973" s="17"/>
    </row>
    <row r="974" spans="8:8" ht="12.5" x14ac:dyDescent="0.25">
      <c r="H974" s="17"/>
    </row>
    <row r="975" spans="8:8" ht="12.5" x14ac:dyDescent="0.25">
      <c r="H975" s="17"/>
    </row>
    <row r="976" spans="8:8" ht="12.5" x14ac:dyDescent="0.25">
      <c r="H976" s="17"/>
    </row>
    <row r="977" spans="8:8" ht="12.5" x14ac:dyDescent="0.25">
      <c r="H977" s="17"/>
    </row>
    <row r="978" spans="8:8" ht="12.5" x14ac:dyDescent="0.25">
      <c r="H978" s="17"/>
    </row>
    <row r="979" spans="8:8" ht="12.5" x14ac:dyDescent="0.25">
      <c r="H979" s="17"/>
    </row>
    <row r="980" spans="8:8" ht="12.5" x14ac:dyDescent="0.25">
      <c r="H980" s="17"/>
    </row>
    <row r="981" spans="8:8" ht="12.5" x14ac:dyDescent="0.25">
      <c r="H981" s="17"/>
    </row>
    <row r="982" spans="8:8" ht="12.5" x14ac:dyDescent="0.25">
      <c r="H982" s="17"/>
    </row>
    <row r="983" spans="8:8" ht="12.5" x14ac:dyDescent="0.25">
      <c r="H983" s="17"/>
    </row>
    <row r="984" spans="8:8" ht="12.5" x14ac:dyDescent="0.25">
      <c r="H984" s="17"/>
    </row>
    <row r="985" spans="8:8" ht="12.5" x14ac:dyDescent="0.25">
      <c r="H985" s="17"/>
    </row>
    <row r="986" spans="8:8" ht="12.5" x14ac:dyDescent="0.25">
      <c r="H986" s="17"/>
    </row>
    <row r="987" spans="8:8" ht="12.5" x14ac:dyDescent="0.25">
      <c r="H987" s="17"/>
    </row>
    <row r="988" spans="8:8" ht="12.5" x14ac:dyDescent="0.25">
      <c r="H988" s="17"/>
    </row>
    <row r="989" spans="8:8" ht="12.5" x14ac:dyDescent="0.25">
      <c r="H989" s="17"/>
    </row>
    <row r="990" spans="8:8" ht="12.5" x14ac:dyDescent="0.25">
      <c r="H990" s="17"/>
    </row>
    <row r="991" spans="8:8" ht="12.5" x14ac:dyDescent="0.25">
      <c r="H991" s="17"/>
    </row>
    <row r="992" spans="8:8" ht="12.5" x14ac:dyDescent="0.25">
      <c r="H992" s="17"/>
    </row>
    <row r="993" spans="8:8" ht="12.5" x14ac:dyDescent="0.25">
      <c r="H993" s="17"/>
    </row>
    <row r="994" spans="8:8" ht="12.5" x14ac:dyDescent="0.25">
      <c r="H994" s="17"/>
    </row>
    <row r="995" spans="8:8" ht="12.5" x14ac:dyDescent="0.25">
      <c r="H995" s="17"/>
    </row>
    <row r="996" spans="8:8" ht="12.5" x14ac:dyDescent="0.25">
      <c r="H996" s="17"/>
    </row>
    <row r="997" spans="8:8" ht="12.5" x14ac:dyDescent="0.25">
      <c r="H997" s="17"/>
    </row>
    <row r="998" spans="8:8" ht="12.5" x14ac:dyDescent="0.25">
      <c r="H998" s="17"/>
    </row>
    <row r="999" spans="8:8" ht="12.5" x14ac:dyDescent="0.25">
      <c r="H999" s="17"/>
    </row>
    <row r="1000" spans="8:8" ht="12.5" x14ac:dyDescent="0.25">
      <c r="H1000" s="17"/>
    </row>
    <row r="1001" spans="8:8" ht="12.5" x14ac:dyDescent="0.25">
      <c r="H1001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D1001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2.6328125" defaultRowHeight="15.75" customHeight="1" x14ac:dyDescent="0.25"/>
  <cols>
    <col min="1" max="1" width="33" customWidth="1"/>
  </cols>
  <sheetData>
    <row r="1" spans="1:30" ht="13" x14ac:dyDescent="0.3">
      <c r="A1" s="27" t="s">
        <v>10</v>
      </c>
      <c r="B1" s="28"/>
      <c r="C1" s="4"/>
      <c r="F1" s="5"/>
      <c r="G1" s="5"/>
      <c r="H1" s="6"/>
      <c r="I1" s="7"/>
      <c r="J1" s="5"/>
      <c r="K1" s="6"/>
      <c r="L1" s="19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50.5" x14ac:dyDescent="0.3">
      <c r="A2" s="6" t="s">
        <v>16</v>
      </c>
      <c r="B2" s="5"/>
      <c r="C2" s="5"/>
      <c r="D2" s="8" t="s">
        <v>17</v>
      </c>
      <c r="E2" s="8" t="s">
        <v>18</v>
      </c>
      <c r="F2" s="8" t="s">
        <v>19</v>
      </c>
      <c r="G2" s="8" t="s">
        <v>20</v>
      </c>
      <c r="H2" s="8" t="s">
        <v>29</v>
      </c>
      <c r="I2" s="8" t="s">
        <v>30</v>
      </c>
      <c r="J2" s="8" t="s">
        <v>31</v>
      </c>
      <c r="K2" s="8" t="s">
        <v>32</v>
      </c>
      <c r="L2" s="20" t="s">
        <v>33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13" x14ac:dyDescent="0.3">
      <c r="A3" s="1" t="s">
        <v>34</v>
      </c>
      <c r="B3" s="21">
        <v>20</v>
      </c>
      <c r="C3" s="11"/>
      <c r="D3" s="12">
        <v>45292</v>
      </c>
      <c r="E3" s="2">
        <v>1</v>
      </c>
      <c r="F3" s="2">
        <f>111050*1.045</f>
        <v>116047.24999999999</v>
      </c>
      <c r="G3" s="2">
        <v>0</v>
      </c>
      <c r="H3" s="2">
        <v>0</v>
      </c>
      <c r="I3" s="2">
        <v>0</v>
      </c>
      <c r="J3" s="2">
        <f t="shared" ref="J3:J67" si="0">MAX(H3:I3)</f>
        <v>0</v>
      </c>
      <c r="K3" s="2">
        <f t="shared" ref="K3:K67" si="1">IF(E3=$B$3,J3,0)</f>
        <v>0</v>
      </c>
      <c r="L3" s="22">
        <f t="shared" ref="L3:L67" si="2">IF(E3&gt;$B$3,0,K3+G3-F3)</f>
        <v>-116047.24999999999</v>
      </c>
    </row>
    <row r="4" spans="1:30" ht="13" x14ac:dyDescent="0.3">
      <c r="A4" s="1" t="s">
        <v>23</v>
      </c>
      <c r="B4" s="23">
        <f>IFERROR(XIRR(L3:L67,D3:D67),"NA")</f>
        <v>4.2161545157432562E-2</v>
      </c>
      <c r="C4" s="11"/>
      <c r="D4" s="12">
        <v>45658</v>
      </c>
      <c r="E4" s="2">
        <v>2</v>
      </c>
      <c r="F4" s="13">
        <f t="shared" ref="F4:F12" si="3">111050*1.0225</f>
        <v>113548.625</v>
      </c>
      <c r="G4" s="2">
        <v>0</v>
      </c>
      <c r="H4" s="2">
        <v>66630</v>
      </c>
      <c r="I4" s="2">
        <v>0</v>
      </c>
      <c r="J4" s="2">
        <f t="shared" si="0"/>
        <v>66630</v>
      </c>
      <c r="K4" s="2">
        <f t="shared" si="1"/>
        <v>0</v>
      </c>
      <c r="L4" s="22">
        <f t="shared" si="2"/>
        <v>-113548.625</v>
      </c>
    </row>
    <row r="5" spans="1:30" ht="15.75" customHeight="1" x14ac:dyDescent="0.25">
      <c r="A5" s="11"/>
      <c r="B5" s="11"/>
      <c r="C5" s="11"/>
      <c r="D5" s="12">
        <v>46023</v>
      </c>
      <c r="E5" s="2">
        <v>3</v>
      </c>
      <c r="F5" s="13">
        <f t="shared" si="3"/>
        <v>113548.625</v>
      </c>
      <c r="G5" s="2">
        <v>0</v>
      </c>
      <c r="H5" s="2">
        <v>119003</v>
      </c>
      <c r="I5" s="2">
        <v>55734</v>
      </c>
      <c r="J5" s="2">
        <f t="shared" si="0"/>
        <v>119003</v>
      </c>
      <c r="K5" s="2">
        <f t="shared" si="1"/>
        <v>0</v>
      </c>
      <c r="L5" s="22">
        <f t="shared" si="2"/>
        <v>-113548.625</v>
      </c>
    </row>
    <row r="6" spans="1:30" ht="15.75" customHeight="1" x14ac:dyDescent="0.25">
      <c r="A6" s="11"/>
      <c r="B6" s="11"/>
      <c r="C6" s="11"/>
      <c r="D6" s="12">
        <v>46388</v>
      </c>
      <c r="E6" s="2">
        <v>4</v>
      </c>
      <c r="F6" s="13">
        <f t="shared" si="3"/>
        <v>113548.625</v>
      </c>
      <c r="G6" s="2">
        <v>0</v>
      </c>
      <c r="H6" s="2">
        <v>226948</v>
      </c>
      <c r="I6" s="2">
        <v>148624</v>
      </c>
      <c r="J6" s="2">
        <f t="shared" si="0"/>
        <v>226948</v>
      </c>
      <c r="K6" s="2">
        <f t="shared" si="1"/>
        <v>0</v>
      </c>
      <c r="L6" s="22">
        <f t="shared" si="2"/>
        <v>-113548.625</v>
      </c>
    </row>
    <row r="7" spans="1:30" ht="15.75" customHeight="1" x14ac:dyDescent="0.25">
      <c r="A7" s="11"/>
      <c r="B7" s="11"/>
      <c r="C7" s="11"/>
      <c r="D7" s="12">
        <v>46753</v>
      </c>
      <c r="E7" s="2">
        <v>5</v>
      </c>
      <c r="F7" s="13">
        <f t="shared" si="3"/>
        <v>113548.625</v>
      </c>
      <c r="G7" s="2">
        <v>0</v>
      </c>
      <c r="H7" s="2">
        <v>285745</v>
      </c>
      <c r="I7" s="2">
        <v>278740</v>
      </c>
      <c r="J7" s="2">
        <f t="shared" si="0"/>
        <v>285745</v>
      </c>
      <c r="K7" s="2">
        <f t="shared" si="1"/>
        <v>0</v>
      </c>
      <c r="L7" s="22">
        <f t="shared" si="2"/>
        <v>-113548.625</v>
      </c>
    </row>
    <row r="8" spans="1:30" ht="15.75" customHeight="1" x14ac:dyDescent="0.25">
      <c r="A8" s="11"/>
      <c r="B8" s="11"/>
      <c r="C8" s="11"/>
      <c r="D8" s="12">
        <v>47119</v>
      </c>
      <c r="E8" s="2">
        <v>6</v>
      </c>
      <c r="F8" s="13">
        <f t="shared" si="3"/>
        <v>113548.625</v>
      </c>
      <c r="G8" s="2">
        <v>0</v>
      </c>
      <c r="H8" s="2">
        <v>345366</v>
      </c>
      <c r="I8" s="2">
        <v>398160</v>
      </c>
      <c r="J8" s="2">
        <f t="shared" si="0"/>
        <v>398160</v>
      </c>
      <c r="K8" s="2">
        <f t="shared" si="1"/>
        <v>0</v>
      </c>
      <c r="L8" s="22">
        <f t="shared" si="2"/>
        <v>-113548.625</v>
      </c>
    </row>
    <row r="9" spans="1:30" ht="15.75" customHeight="1" x14ac:dyDescent="0.25">
      <c r="A9" s="11"/>
      <c r="B9" s="11"/>
      <c r="C9" s="11"/>
      <c r="D9" s="12">
        <v>47484</v>
      </c>
      <c r="E9" s="2">
        <v>7</v>
      </c>
      <c r="F9" s="13">
        <f t="shared" si="3"/>
        <v>113548.625</v>
      </c>
      <c r="G9" s="2">
        <v>0</v>
      </c>
      <c r="H9" s="2">
        <v>405839</v>
      </c>
      <c r="I9" s="2">
        <v>538804</v>
      </c>
      <c r="J9" s="2">
        <f t="shared" si="0"/>
        <v>538804</v>
      </c>
      <c r="K9" s="2">
        <f t="shared" si="1"/>
        <v>0</v>
      </c>
      <c r="L9" s="22">
        <f t="shared" si="2"/>
        <v>-113548.625</v>
      </c>
    </row>
    <row r="10" spans="1:30" ht="15.75" customHeight="1" x14ac:dyDescent="0.25">
      <c r="A10" s="11"/>
      <c r="B10" s="11"/>
      <c r="C10" s="11"/>
      <c r="D10" s="12">
        <v>47849</v>
      </c>
      <c r="E10" s="2">
        <v>8</v>
      </c>
      <c r="F10" s="13">
        <f t="shared" si="3"/>
        <v>113548.625</v>
      </c>
      <c r="G10" s="2">
        <v>0</v>
      </c>
      <c r="H10" s="2">
        <v>480273</v>
      </c>
      <c r="I10" s="2">
        <v>700672</v>
      </c>
      <c r="J10" s="2">
        <f t="shared" si="0"/>
        <v>700672</v>
      </c>
      <c r="K10" s="2">
        <f t="shared" si="1"/>
        <v>0</v>
      </c>
      <c r="L10" s="22">
        <f t="shared" si="2"/>
        <v>-113548.625</v>
      </c>
    </row>
    <row r="11" spans="1:30" ht="15.75" customHeight="1" x14ac:dyDescent="0.25">
      <c r="A11" s="11"/>
      <c r="B11" s="11"/>
      <c r="C11" s="11"/>
      <c r="D11" s="12">
        <v>48214</v>
      </c>
      <c r="E11" s="2">
        <v>9</v>
      </c>
      <c r="F11" s="13">
        <f t="shared" si="3"/>
        <v>113548.625</v>
      </c>
      <c r="G11" s="2">
        <v>0</v>
      </c>
      <c r="H11" s="2">
        <v>558822</v>
      </c>
      <c r="I11" s="2">
        <v>883764</v>
      </c>
      <c r="J11" s="2">
        <f t="shared" si="0"/>
        <v>883764</v>
      </c>
      <c r="K11" s="2">
        <f t="shared" si="1"/>
        <v>0</v>
      </c>
      <c r="L11" s="22">
        <f t="shared" si="2"/>
        <v>-113548.625</v>
      </c>
    </row>
    <row r="12" spans="1:30" ht="15.75" customHeight="1" x14ac:dyDescent="0.25">
      <c r="A12" s="11"/>
      <c r="B12" s="11"/>
      <c r="C12" s="11"/>
      <c r="D12" s="12">
        <v>48580</v>
      </c>
      <c r="E12" s="2">
        <v>10</v>
      </c>
      <c r="F12" s="13">
        <f t="shared" si="3"/>
        <v>113548.625</v>
      </c>
      <c r="G12" s="2">
        <v>0</v>
      </c>
      <c r="H12" s="2">
        <v>641486</v>
      </c>
      <c r="I12" s="2">
        <v>1088080</v>
      </c>
      <c r="J12" s="2">
        <f t="shared" si="0"/>
        <v>1088080</v>
      </c>
      <c r="K12" s="2">
        <f t="shared" si="1"/>
        <v>0</v>
      </c>
      <c r="L12" s="22">
        <f t="shared" si="2"/>
        <v>-113548.625</v>
      </c>
    </row>
    <row r="13" spans="1:30" ht="15.75" customHeight="1" x14ac:dyDescent="0.25">
      <c r="A13" s="11"/>
      <c r="B13" s="11"/>
      <c r="C13" s="11"/>
      <c r="D13" s="12">
        <v>48945</v>
      </c>
      <c r="E13" s="2">
        <v>11</v>
      </c>
      <c r="F13" s="2">
        <v>0</v>
      </c>
      <c r="G13" s="2">
        <v>0</v>
      </c>
      <c r="H13" s="2">
        <v>662057</v>
      </c>
      <c r="I13" s="2">
        <v>1157520</v>
      </c>
      <c r="J13" s="2">
        <f t="shared" si="0"/>
        <v>1157520</v>
      </c>
      <c r="K13" s="2">
        <f t="shared" si="1"/>
        <v>0</v>
      </c>
      <c r="L13" s="22">
        <f t="shared" si="2"/>
        <v>0</v>
      </c>
    </row>
    <row r="14" spans="1:30" ht="15.75" customHeight="1" x14ac:dyDescent="0.25">
      <c r="A14" s="11"/>
      <c r="B14" s="11"/>
      <c r="C14" s="11"/>
      <c r="D14" s="12">
        <v>49310</v>
      </c>
      <c r="E14" s="2">
        <v>12</v>
      </c>
      <c r="F14" s="2">
        <v>0</v>
      </c>
      <c r="G14" s="2">
        <v>0</v>
      </c>
      <c r="H14" s="2">
        <v>682629</v>
      </c>
      <c r="I14" s="2">
        <v>1157660</v>
      </c>
      <c r="J14" s="2">
        <f t="shared" si="0"/>
        <v>1157660</v>
      </c>
      <c r="K14" s="2">
        <f t="shared" si="1"/>
        <v>0</v>
      </c>
      <c r="L14" s="22">
        <f t="shared" si="2"/>
        <v>0</v>
      </c>
    </row>
    <row r="15" spans="1:30" ht="15.75" customHeight="1" x14ac:dyDescent="0.25">
      <c r="A15" s="11"/>
      <c r="B15" s="11"/>
      <c r="C15" s="11"/>
      <c r="D15" s="12">
        <v>49675</v>
      </c>
      <c r="E15" s="2">
        <v>13</v>
      </c>
      <c r="F15" s="2">
        <v>0</v>
      </c>
      <c r="G15" s="2">
        <v>100000</v>
      </c>
      <c r="H15" s="2">
        <v>703201</v>
      </c>
      <c r="I15" s="2">
        <v>1157800</v>
      </c>
      <c r="J15" s="2">
        <f t="shared" si="0"/>
        <v>1157800</v>
      </c>
      <c r="K15" s="2">
        <f t="shared" si="1"/>
        <v>0</v>
      </c>
      <c r="L15" s="22">
        <f t="shared" si="2"/>
        <v>100000</v>
      </c>
    </row>
    <row r="16" spans="1:30" ht="15.75" customHeight="1" x14ac:dyDescent="0.25">
      <c r="A16" s="11"/>
      <c r="B16" s="11"/>
      <c r="C16" s="11"/>
      <c r="D16" s="12">
        <v>50041</v>
      </c>
      <c r="E16" s="2">
        <v>14</v>
      </c>
      <c r="F16" s="2">
        <v>0</v>
      </c>
      <c r="G16" s="2">
        <v>100000</v>
      </c>
      <c r="H16" s="2">
        <v>623773</v>
      </c>
      <c r="I16" s="2">
        <v>1157940</v>
      </c>
      <c r="J16" s="2">
        <f t="shared" si="0"/>
        <v>1157940</v>
      </c>
      <c r="K16" s="2">
        <f t="shared" si="1"/>
        <v>0</v>
      </c>
      <c r="L16" s="22">
        <f t="shared" si="2"/>
        <v>100000</v>
      </c>
    </row>
    <row r="17" spans="1:12" ht="15.75" customHeight="1" x14ac:dyDescent="0.25">
      <c r="A17" s="11"/>
      <c r="B17" s="11"/>
      <c r="C17" s="11"/>
      <c r="D17" s="12">
        <v>50406</v>
      </c>
      <c r="E17" s="2">
        <v>15</v>
      </c>
      <c r="F17" s="2">
        <v>0</v>
      </c>
      <c r="G17" s="2">
        <v>100000</v>
      </c>
      <c r="H17" s="2">
        <v>544385</v>
      </c>
      <c r="I17" s="2">
        <v>1158080</v>
      </c>
      <c r="J17" s="2">
        <f t="shared" si="0"/>
        <v>1158080</v>
      </c>
      <c r="K17" s="2">
        <f t="shared" si="1"/>
        <v>0</v>
      </c>
      <c r="L17" s="22">
        <f t="shared" si="2"/>
        <v>100000</v>
      </c>
    </row>
    <row r="18" spans="1:12" ht="15.75" customHeight="1" x14ac:dyDescent="0.25">
      <c r="A18" s="11"/>
      <c r="B18" s="11"/>
      <c r="C18" s="11"/>
      <c r="D18" s="12">
        <v>50771</v>
      </c>
      <c r="E18" s="2">
        <v>16</v>
      </c>
      <c r="F18" s="2">
        <v>0</v>
      </c>
      <c r="G18" s="2">
        <v>100000</v>
      </c>
      <c r="H18" s="2">
        <v>464957</v>
      </c>
      <c r="I18" s="2">
        <v>1158220</v>
      </c>
      <c r="J18" s="2">
        <f t="shared" si="0"/>
        <v>1158220</v>
      </c>
      <c r="K18" s="2">
        <f t="shared" si="1"/>
        <v>0</v>
      </c>
      <c r="L18" s="22">
        <f t="shared" si="2"/>
        <v>100000</v>
      </c>
    </row>
    <row r="19" spans="1:12" ht="15.75" customHeight="1" x14ac:dyDescent="0.25">
      <c r="A19" s="11"/>
      <c r="B19" s="11"/>
      <c r="C19" s="11"/>
      <c r="D19" s="12">
        <v>51136</v>
      </c>
      <c r="E19" s="2">
        <v>17</v>
      </c>
      <c r="F19" s="2">
        <v>0</v>
      </c>
      <c r="G19" s="2">
        <v>100000</v>
      </c>
      <c r="H19" s="2">
        <v>385529</v>
      </c>
      <c r="I19" s="2">
        <v>1158360</v>
      </c>
      <c r="J19" s="2">
        <f t="shared" si="0"/>
        <v>1158360</v>
      </c>
      <c r="K19" s="2">
        <f t="shared" si="1"/>
        <v>0</v>
      </c>
      <c r="L19" s="22">
        <f t="shared" si="2"/>
        <v>100000</v>
      </c>
    </row>
    <row r="20" spans="1:12" ht="15.75" customHeight="1" x14ac:dyDescent="0.25">
      <c r="A20" s="11"/>
      <c r="B20" s="11"/>
      <c r="C20" s="11"/>
      <c r="D20" s="12">
        <v>51502</v>
      </c>
      <c r="E20" s="2">
        <v>18</v>
      </c>
      <c r="F20" s="2">
        <v>0</v>
      </c>
      <c r="G20" s="2">
        <v>100000</v>
      </c>
      <c r="H20" s="2">
        <v>306100</v>
      </c>
      <c r="I20" s="2">
        <v>1158500</v>
      </c>
      <c r="J20" s="2">
        <f t="shared" si="0"/>
        <v>1158500</v>
      </c>
      <c r="K20" s="2">
        <f t="shared" si="1"/>
        <v>0</v>
      </c>
      <c r="L20" s="22">
        <f t="shared" si="2"/>
        <v>100000</v>
      </c>
    </row>
    <row r="21" spans="1:12" ht="15.75" customHeight="1" x14ac:dyDescent="0.25">
      <c r="A21" s="11"/>
      <c r="B21" s="11"/>
      <c r="C21" s="11"/>
      <c r="D21" s="12">
        <v>51867</v>
      </c>
      <c r="E21" s="2">
        <v>19</v>
      </c>
      <c r="F21" s="2">
        <v>0</v>
      </c>
      <c r="G21" s="2">
        <v>100000</v>
      </c>
      <c r="H21" s="2">
        <v>226672</v>
      </c>
      <c r="I21" s="2">
        <v>1158640</v>
      </c>
      <c r="J21" s="2">
        <f t="shared" si="0"/>
        <v>1158640</v>
      </c>
      <c r="K21" s="2">
        <f t="shared" si="1"/>
        <v>0</v>
      </c>
      <c r="L21" s="22">
        <f t="shared" si="2"/>
        <v>100000</v>
      </c>
    </row>
    <row r="22" spans="1:12" ht="15.75" customHeight="1" x14ac:dyDescent="0.25">
      <c r="A22" s="11"/>
      <c r="B22" s="11"/>
      <c r="C22" s="11"/>
      <c r="D22" s="12">
        <v>52232</v>
      </c>
      <c r="E22" s="2">
        <v>20</v>
      </c>
      <c r="F22" s="2">
        <v>0</v>
      </c>
      <c r="G22" s="2">
        <v>100000</v>
      </c>
      <c r="H22" s="2">
        <v>147244</v>
      </c>
      <c r="I22" s="2">
        <v>1158780</v>
      </c>
      <c r="J22" s="2">
        <f t="shared" si="0"/>
        <v>1158780</v>
      </c>
      <c r="K22" s="2">
        <f t="shared" si="1"/>
        <v>1158780</v>
      </c>
      <c r="L22" s="22">
        <f t="shared" si="2"/>
        <v>1258780</v>
      </c>
    </row>
    <row r="23" spans="1:12" ht="12.5" x14ac:dyDescent="0.25">
      <c r="A23" s="11"/>
      <c r="B23" s="11"/>
      <c r="C23" s="11"/>
      <c r="D23" s="12">
        <v>52597</v>
      </c>
      <c r="E23" s="2">
        <v>21</v>
      </c>
      <c r="F23" s="2">
        <v>0</v>
      </c>
      <c r="G23" s="2">
        <v>100000</v>
      </c>
      <c r="H23" s="2">
        <v>67816</v>
      </c>
      <c r="I23" s="2">
        <v>1158920</v>
      </c>
      <c r="J23" s="2">
        <f t="shared" si="0"/>
        <v>1158920</v>
      </c>
      <c r="K23" s="2">
        <f t="shared" si="1"/>
        <v>0</v>
      </c>
      <c r="L23" s="22">
        <f t="shared" si="2"/>
        <v>0</v>
      </c>
    </row>
    <row r="24" spans="1:12" ht="12.5" x14ac:dyDescent="0.25">
      <c r="A24" s="11"/>
      <c r="B24" s="11"/>
      <c r="C24" s="11"/>
      <c r="D24" s="12">
        <v>52963</v>
      </c>
      <c r="E24" s="2">
        <v>22</v>
      </c>
      <c r="F24" s="2">
        <v>0</v>
      </c>
      <c r="G24" s="2">
        <v>100000</v>
      </c>
      <c r="H24" s="2">
        <v>0</v>
      </c>
      <c r="I24" s="2">
        <v>1159060</v>
      </c>
      <c r="J24" s="2">
        <f t="shared" si="0"/>
        <v>1159060</v>
      </c>
      <c r="K24" s="2">
        <f t="shared" si="1"/>
        <v>0</v>
      </c>
      <c r="L24" s="22">
        <f t="shared" si="2"/>
        <v>0</v>
      </c>
    </row>
    <row r="25" spans="1:12" ht="12.5" x14ac:dyDescent="0.25">
      <c r="A25" s="11"/>
      <c r="B25" s="11"/>
      <c r="C25" s="11"/>
      <c r="D25" s="12">
        <v>53328</v>
      </c>
      <c r="E25" s="2">
        <v>23</v>
      </c>
      <c r="F25" s="2">
        <v>0</v>
      </c>
      <c r="G25" s="2">
        <v>100000</v>
      </c>
      <c r="H25" s="2">
        <v>0</v>
      </c>
      <c r="I25" s="2">
        <v>1159200</v>
      </c>
      <c r="J25" s="2">
        <f t="shared" si="0"/>
        <v>1159200</v>
      </c>
      <c r="K25" s="2">
        <f t="shared" si="1"/>
        <v>0</v>
      </c>
      <c r="L25" s="22">
        <f t="shared" si="2"/>
        <v>0</v>
      </c>
    </row>
    <row r="26" spans="1:12" ht="12.5" x14ac:dyDescent="0.25">
      <c r="A26" s="11"/>
      <c r="B26" s="11"/>
      <c r="C26" s="11"/>
      <c r="D26" s="12">
        <v>53693</v>
      </c>
      <c r="E26" s="2">
        <v>24</v>
      </c>
      <c r="F26" s="2">
        <v>0</v>
      </c>
      <c r="G26" s="2">
        <v>100000</v>
      </c>
      <c r="H26" s="2">
        <v>0</v>
      </c>
      <c r="I26" s="2">
        <v>1159340</v>
      </c>
      <c r="J26" s="2">
        <f t="shared" si="0"/>
        <v>1159340</v>
      </c>
      <c r="K26" s="2">
        <f t="shared" si="1"/>
        <v>0</v>
      </c>
      <c r="L26" s="22">
        <f t="shared" si="2"/>
        <v>0</v>
      </c>
    </row>
    <row r="27" spans="1:12" ht="12.5" x14ac:dyDescent="0.25">
      <c r="A27" s="11"/>
      <c r="B27" s="11"/>
      <c r="C27" s="11"/>
      <c r="D27" s="12">
        <v>54058</v>
      </c>
      <c r="E27" s="2">
        <v>25</v>
      </c>
      <c r="F27" s="2">
        <v>0</v>
      </c>
      <c r="G27" s="2">
        <v>100000</v>
      </c>
      <c r="H27" s="2">
        <v>0</v>
      </c>
      <c r="I27" s="2">
        <v>1159480</v>
      </c>
      <c r="J27" s="2">
        <f t="shared" si="0"/>
        <v>1159480</v>
      </c>
      <c r="K27" s="2">
        <f t="shared" si="1"/>
        <v>0</v>
      </c>
      <c r="L27" s="22">
        <f t="shared" si="2"/>
        <v>0</v>
      </c>
    </row>
    <row r="28" spans="1:12" ht="12.5" x14ac:dyDescent="0.25">
      <c r="A28" s="11"/>
      <c r="B28" s="11"/>
      <c r="C28" s="11"/>
      <c r="D28" s="12">
        <v>54424</v>
      </c>
      <c r="E28" s="2">
        <v>26</v>
      </c>
      <c r="F28" s="2">
        <v>0</v>
      </c>
      <c r="G28" s="2">
        <v>100000</v>
      </c>
      <c r="H28" s="2">
        <v>0</v>
      </c>
      <c r="I28" s="2">
        <v>1159620</v>
      </c>
      <c r="J28" s="2">
        <f t="shared" si="0"/>
        <v>1159620</v>
      </c>
      <c r="K28" s="2">
        <f t="shared" si="1"/>
        <v>0</v>
      </c>
      <c r="L28" s="22">
        <f t="shared" si="2"/>
        <v>0</v>
      </c>
    </row>
    <row r="29" spans="1:12" ht="12.5" x14ac:dyDescent="0.25">
      <c r="A29" s="11"/>
      <c r="B29" s="11"/>
      <c r="C29" s="11"/>
      <c r="D29" s="12">
        <v>54789</v>
      </c>
      <c r="E29" s="2">
        <v>27</v>
      </c>
      <c r="F29" s="2">
        <v>0</v>
      </c>
      <c r="G29" s="2">
        <v>100000</v>
      </c>
      <c r="H29" s="2">
        <v>0</v>
      </c>
      <c r="I29" s="2">
        <v>1159760</v>
      </c>
      <c r="J29" s="2">
        <f t="shared" si="0"/>
        <v>1159760</v>
      </c>
      <c r="K29" s="2">
        <f t="shared" si="1"/>
        <v>0</v>
      </c>
      <c r="L29" s="22">
        <f t="shared" si="2"/>
        <v>0</v>
      </c>
    </row>
    <row r="30" spans="1:12" ht="12.5" x14ac:dyDescent="0.25">
      <c r="A30" s="11"/>
      <c r="B30" s="11"/>
      <c r="C30" s="11"/>
      <c r="D30" s="12">
        <v>55154</v>
      </c>
      <c r="E30" s="2">
        <v>28</v>
      </c>
      <c r="F30" s="2">
        <v>0</v>
      </c>
      <c r="G30" s="2">
        <v>100000</v>
      </c>
      <c r="H30" s="2">
        <v>0</v>
      </c>
      <c r="I30" s="2">
        <v>1159900</v>
      </c>
      <c r="J30" s="2">
        <f t="shared" si="0"/>
        <v>1159900</v>
      </c>
      <c r="K30" s="2">
        <f t="shared" si="1"/>
        <v>0</v>
      </c>
      <c r="L30" s="22">
        <f t="shared" si="2"/>
        <v>0</v>
      </c>
    </row>
    <row r="31" spans="1:12" ht="12.5" x14ac:dyDescent="0.25">
      <c r="A31" s="11"/>
      <c r="B31" s="11"/>
      <c r="C31" s="11"/>
      <c r="D31" s="12">
        <v>55519</v>
      </c>
      <c r="E31" s="2">
        <v>29</v>
      </c>
      <c r="F31" s="2">
        <v>0</v>
      </c>
      <c r="G31" s="2">
        <v>100000</v>
      </c>
      <c r="H31" s="2">
        <v>0</v>
      </c>
      <c r="I31" s="2">
        <v>1160040</v>
      </c>
      <c r="J31" s="2">
        <f t="shared" si="0"/>
        <v>1160040</v>
      </c>
      <c r="K31" s="2">
        <f t="shared" si="1"/>
        <v>0</v>
      </c>
      <c r="L31" s="22">
        <f t="shared" si="2"/>
        <v>0</v>
      </c>
    </row>
    <row r="32" spans="1:12" ht="12.5" x14ac:dyDescent="0.25">
      <c r="A32" s="11"/>
      <c r="B32" s="11"/>
      <c r="C32" s="11"/>
      <c r="D32" s="12">
        <v>55885</v>
      </c>
      <c r="E32" s="2">
        <v>30</v>
      </c>
      <c r="F32" s="2">
        <v>0</v>
      </c>
      <c r="G32" s="2">
        <v>100000</v>
      </c>
      <c r="H32" s="2">
        <v>0</v>
      </c>
      <c r="I32" s="2">
        <v>1160180</v>
      </c>
      <c r="J32" s="2">
        <f t="shared" si="0"/>
        <v>1160180</v>
      </c>
      <c r="K32" s="2">
        <f t="shared" si="1"/>
        <v>0</v>
      </c>
      <c r="L32" s="22">
        <f t="shared" si="2"/>
        <v>0</v>
      </c>
    </row>
    <row r="33" spans="1:12" ht="12.5" x14ac:dyDescent="0.25">
      <c r="A33" s="11"/>
      <c r="B33" s="11"/>
      <c r="C33" s="11"/>
      <c r="D33" s="12">
        <v>56250</v>
      </c>
      <c r="E33" s="2">
        <v>31</v>
      </c>
      <c r="F33" s="2">
        <v>0</v>
      </c>
      <c r="G33" s="2">
        <v>100000</v>
      </c>
      <c r="H33" s="2">
        <v>0</v>
      </c>
      <c r="I33" s="2">
        <v>1160320</v>
      </c>
      <c r="J33" s="2">
        <f t="shared" si="0"/>
        <v>1160320</v>
      </c>
      <c r="K33" s="2">
        <f t="shared" si="1"/>
        <v>0</v>
      </c>
      <c r="L33" s="22">
        <f t="shared" si="2"/>
        <v>0</v>
      </c>
    </row>
    <row r="34" spans="1:12" ht="12.5" x14ac:dyDescent="0.25">
      <c r="A34" s="11"/>
      <c r="B34" s="11"/>
      <c r="C34" s="11"/>
      <c r="D34" s="12">
        <v>56615</v>
      </c>
      <c r="E34" s="2">
        <v>32</v>
      </c>
      <c r="F34" s="2">
        <v>0</v>
      </c>
      <c r="G34" s="2">
        <v>100000</v>
      </c>
      <c r="H34" s="2">
        <v>0</v>
      </c>
      <c r="I34" s="2">
        <v>1160460</v>
      </c>
      <c r="J34" s="2">
        <f t="shared" si="0"/>
        <v>1160460</v>
      </c>
      <c r="K34" s="2">
        <f t="shared" si="1"/>
        <v>0</v>
      </c>
      <c r="L34" s="22">
        <f t="shared" si="2"/>
        <v>0</v>
      </c>
    </row>
    <row r="35" spans="1:12" ht="12.5" x14ac:dyDescent="0.25">
      <c r="A35" s="11"/>
      <c r="B35" s="11"/>
      <c r="C35" s="11"/>
      <c r="D35" s="12">
        <v>56980</v>
      </c>
      <c r="E35" s="2">
        <v>33</v>
      </c>
      <c r="F35" s="2">
        <v>0</v>
      </c>
      <c r="G35" s="2">
        <v>100000</v>
      </c>
      <c r="H35" s="2">
        <v>0</v>
      </c>
      <c r="I35" s="2">
        <v>1160600</v>
      </c>
      <c r="J35" s="2">
        <f t="shared" si="0"/>
        <v>1160600</v>
      </c>
      <c r="K35" s="2">
        <f t="shared" si="1"/>
        <v>0</v>
      </c>
      <c r="L35" s="22">
        <f t="shared" si="2"/>
        <v>0</v>
      </c>
    </row>
    <row r="36" spans="1:12" ht="12.5" x14ac:dyDescent="0.25">
      <c r="A36" s="11"/>
      <c r="B36" s="11"/>
      <c r="C36" s="11"/>
      <c r="D36" s="12">
        <v>57346</v>
      </c>
      <c r="E36" s="2">
        <v>34</v>
      </c>
      <c r="F36" s="2">
        <v>0</v>
      </c>
      <c r="G36" s="2">
        <v>100000</v>
      </c>
      <c r="H36" s="2">
        <v>0</v>
      </c>
      <c r="I36" s="2">
        <v>1160740</v>
      </c>
      <c r="J36" s="2">
        <f t="shared" si="0"/>
        <v>1160740</v>
      </c>
      <c r="K36" s="2">
        <f t="shared" si="1"/>
        <v>0</v>
      </c>
      <c r="L36" s="22">
        <f t="shared" si="2"/>
        <v>0</v>
      </c>
    </row>
    <row r="37" spans="1:12" ht="12.5" x14ac:dyDescent="0.25">
      <c r="A37" s="11"/>
      <c r="B37" s="11"/>
      <c r="C37" s="11"/>
      <c r="D37" s="12">
        <v>57711</v>
      </c>
      <c r="E37" s="2">
        <v>35</v>
      </c>
      <c r="F37" s="2">
        <v>0</v>
      </c>
      <c r="G37" s="2">
        <v>100000</v>
      </c>
      <c r="H37" s="2">
        <v>0</v>
      </c>
      <c r="I37" s="2">
        <v>1160880</v>
      </c>
      <c r="J37" s="2">
        <f t="shared" si="0"/>
        <v>1160880</v>
      </c>
      <c r="K37" s="2">
        <f t="shared" si="1"/>
        <v>0</v>
      </c>
      <c r="L37" s="22">
        <f t="shared" si="2"/>
        <v>0</v>
      </c>
    </row>
    <row r="38" spans="1:12" ht="12.5" x14ac:dyDescent="0.25">
      <c r="A38" s="11"/>
      <c r="B38" s="11"/>
      <c r="C38" s="11"/>
      <c r="D38" s="12">
        <v>58076</v>
      </c>
      <c r="E38" s="2">
        <v>36</v>
      </c>
      <c r="F38" s="2">
        <v>0</v>
      </c>
      <c r="G38" s="2">
        <v>100000</v>
      </c>
      <c r="H38" s="2">
        <v>0</v>
      </c>
      <c r="I38" s="2">
        <v>1161020</v>
      </c>
      <c r="J38" s="2">
        <f t="shared" si="0"/>
        <v>1161020</v>
      </c>
      <c r="K38" s="2">
        <f t="shared" si="1"/>
        <v>0</v>
      </c>
      <c r="L38" s="22">
        <f t="shared" si="2"/>
        <v>0</v>
      </c>
    </row>
    <row r="39" spans="1:12" ht="12.5" x14ac:dyDescent="0.25">
      <c r="A39" s="11"/>
      <c r="B39" s="11"/>
      <c r="C39" s="11"/>
      <c r="D39" s="12">
        <v>58441</v>
      </c>
      <c r="E39" s="2">
        <v>37</v>
      </c>
      <c r="F39" s="2">
        <v>0</v>
      </c>
      <c r="G39" s="2">
        <v>100000</v>
      </c>
      <c r="H39" s="2">
        <v>0</v>
      </c>
      <c r="I39" s="2">
        <v>1161160</v>
      </c>
      <c r="J39" s="2">
        <f t="shared" si="0"/>
        <v>1161160</v>
      </c>
      <c r="K39" s="2">
        <f t="shared" si="1"/>
        <v>0</v>
      </c>
      <c r="L39" s="22">
        <f t="shared" si="2"/>
        <v>0</v>
      </c>
    </row>
    <row r="40" spans="1:12" ht="12.5" x14ac:dyDescent="0.25">
      <c r="A40" s="11"/>
      <c r="B40" s="11"/>
      <c r="C40" s="11"/>
      <c r="D40" s="12">
        <v>58807</v>
      </c>
      <c r="E40" s="2">
        <v>38</v>
      </c>
      <c r="F40" s="2">
        <v>0</v>
      </c>
      <c r="G40" s="2">
        <v>100000</v>
      </c>
      <c r="H40" s="2">
        <v>0</v>
      </c>
      <c r="I40" s="2">
        <v>1161300</v>
      </c>
      <c r="J40" s="2">
        <f t="shared" si="0"/>
        <v>1161300</v>
      </c>
      <c r="K40" s="2">
        <f t="shared" si="1"/>
        <v>0</v>
      </c>
      <c r="L40" s="22">
        <f t="shared" si="2"/>
        <v>0</v>
      </c>
    </row>
    <row r="41" spans="1:12" ht="12.5" x14ac:dyDescent="0.25">
      <c r="A41" s="11"/>
      <c r="B41" s="11"/>
      <c r="C41" s="11"/>
      <c r="D41" s="12">
        <v>59172</v>
      </c>
      <c r="E41" s="2">
        <v>39</v>
      </c>
      <c r="F41" s="2">
        <v>0</v>
      </c>
      <c r="G41" s="2">
        <v>100000</v>
      </c>
      <c r="H41" s="2">
        <v>0</v>
      </c>
      <c r="I41" s="2">
        <v>1161440</v>
      </c>
      <c r="J41" s="2">
        <f t="shared" si="0"/>
        <v>1161440</v>
      </c>
      <c r="K41" s="2">
        <f t="shared" si="1"/>
        <v>0</v>
      </c>
      <c r="L41" s="22">
        <f t="shared" si="2"/>
        <v>0</v>
      </c>
    </row>
    <row r="42" spans="1:12" ht="12.5" x14ac:dyDescent="0.25">
      <c r="A42" s="11"/>
      <c r="B42" s="11"/>
      <c r="C42" s="11"/>
      <c r="D42" s="12">
        <v>59537</v>
      </c>
      <c r="E42" s="2">
        <v>40</v>
      </c>
      <c r="F42" s="2">
        <v>0</v>
      </c>
      <c r="G42" s="2">
        <v>100000</v>
      </c>
      <c r="H42" s="2">
        <v>0</v>
      </c>
      <c r="I42" s="2">
        <v>1161580</v>
      </c>
      <c r="J42" s="2">
        <f t="shared" si="0"/>
        <v>1161580</v>
      </c>
      <c r="K42" s="2">
        <f t="shared" si="1"/>
        <v>0</v>
      </c>
      <c r="L42" s="22">
        <f t="shared" si="2"/>
        <v>0</v>
      </c>
    </row>
    <row r="43" spans="1:12" ht="12.5" x14ac:dyDescent="0.25">
      <c r="A43" s="11"/>
      <c r="B43" s="11"/>
      <c r="C43" s="11"/>
      <c r="D43" s="12">
        <v>59902</v>
      </c>
      <c r="E43" s="2">
        <v>41</v>
      </c>
      <c r="F43" s="2">
        <v>0</v>
      </c>
      <c r="G43" s="2">
        <v>100000</v>
      </c>
      <c r="H43" s="2">
        <v>0</v>
      </c>
      <c r="I43" s="2">
        <v>1161720</v>
      </c>
      <c r="J43" s="2">
        <f t="shared" si="0"/>
        <v>1161720</v>
      </c>
      <c r="K43" s="2">
        <f t="shared" si="1"/>
        <v>0</v>
      </c>
      <c r="L43" s="22">
        <f t="shared" si="2"/>
        <v>0</v>
      </c>
    </row>
    <row r="44" spans="1:12" ht="12.5" x14ac:dyDescent="0.25">
      <c r="A44" s="11"/>
      <c r="B44" s="11"/>
      <c r="C44" s="11"/>
      <c r="D44" s="12">
        <v>60268</v>
      </c>
      <c r="E44" s="2">
        <v>42</v>
      </c>
      <c r="F44" s="2">
        <v>0</v>
      </c>
      <c r="G44" s="2">
        <v>100000</v>
      </c>
      <c r="H44" s="2">
        <v>0</v>
      </c>
      <c r="I44" s="2">
        <v>1161860</v>
      </c>
      <c r="J44" s="2">
        <f t="shared" si="0"/>
        <v>1161860</v>
      </c>
      <c r="K44" s="2">
        <f t="shared" si="1"/>
        <v>0</v>
      </c>
      <c r="L44" s="22">
        <f t="shared" si="2"/>
        <v>0</v>
      </c>
    </row>
    <row r="45" spans="1:12" ht="12.5" x14ac:dyDescent="0.25">
      <c r="A45" s="11"/>
      <c r="B45" s="11"/>
      <c r="C45" s="11"/>
      <c r="D45" s="12">
        <v>60633</v>
      </c>
      <c r="E45" s="2">
        <v>43</v>
      </c>
      <c r="F45" s="2">
        <v>0</v>
      </c>
      <c r="G45" s="2">
        <v>100000</v>
      </c>
      <c r="H45" s="2">
        <v>0</v>
      </c>
      <c r="I45" s="2">
        <v>1162000</v>
      </c>
      <c r="J45" s="2">
        <f t="shared" si="0"/>
        <v>1162000</v>
      </c>
      <c r="K45" s="2">
        <f t="shared" si="1"/>
        <v>0</v>
      </c>
      <c r="L45" s="22">
        <f t="shared" si="2"/>
        <v>0</v>
      </c>
    </row>
    <row r="46" spans="1:12" ht="12.5" x14ac:dyDescent="0.25">
      <c r="A46" s="11"/>
      <c r="B46" s="11"/>
      <c r="C46" s="11"/>
      <c r="D46" s="12">
        <v>60998</v>
      </c>
      <c r="E46" s="2">
        <v>44</v>
      </c>
      <c r="F46" s="2">
        <v>0</v>
      </c>
      <c r="G46" s="2">
        <v>100000</v>
      </c>
      <c r="H46" s="2">
        <v>0</v>
      </c>
      <c r="I46" s="2">
        <v>1162140</v>
      </c>
      <c r="J46" s="2">
        <f t="shared" si="0"/>
        <v>1162140</v>
      </c>
      <c r="K46" s="2">
        <f t="shared" si="1"/>
        <v>0</v>
      </c>
      <c r="L46" s="22">
        <f t="shared" si="2"/>
        <v>0</v>
      </c>
    </row>
    <row r="47" spans="1:12" ht="12.5" x14ac:dyDescent="0.25">
      <c r="A47" s="11"/>
      <c r="B47" s="11"/>
      <c r="C47" s="11"/>
      <c r="D47" s="12">
        <v>61363</v>
      </c>
      <c r="E47" s="2">
        <v>45</v>
      </c>
      <c r="F47" s="2">
        <v>0</v>
      </c>
      <c r="G47" s="2">
        <v>100000</v>
      </c>
      <c r="H47" s="2">
        <v>0</v>
      </c>
      <c r="I47" s="2">
        <v>1162280</v>
      </c>
      <c r="J47" s="2">
        <f t="shared" si="0"/>
        <v>1162280</v>
      </c>
      <c r="K47" s="2">
        <f t="shared" si="1"/>
        <v>0</v>
      </c>
      <c r="L47" s="22">
        <f t="shared" si="2"/>
        <v>0</v>
      </c>
    </row>
    <row r="48" spans="1:12" ht="12.5" x14ac:dyDescent="0.25">
      <c r="A48" s="11"/>
      <c r="B48" s="11"/>
      <c r="C48" s="11"/>
      <c r="D48" s="12">
        <v>61729</v>
      </c>
      <c r="E48" s="2">
        <v>46</v>
      </c>
      <c r="F48" s="2">
        <v>0</v>
      </c>
      <c r="G48" s="2">
        <v>100000</v>
      </c>
      <c r="H48" s="2">
        <v>0</v>
      </c>
      <c r="I48" s="2">
        <v>1162420</v>
      </c>
      <c r="J48" s="2">
        <f t="shared" si="0"/>
        <v>1162420</v>
      </c>
      <c r="K48" s="2">
        <f t="shared" si="1"/>
        <v>0</v>
      </c>
      <c r="L48" s="22">
        <f t="shared" si="2"/>
        <v>0</v>
      </c>
    </row>
    <row r="49" spans="1:12" ht="12.5" x14ac:dyDescent="0.25">
      <c r="A49" s="11"/>
      <c r="B49" s="11"/>
      <c r="C49" s="11"/>
      <c r="D49" s="12">
        <v>62094</v>
      </c>
      <c r="E49" s="2">
        <v>47</v>
      </c>
      <c r="F49" s="2">
        <v>0</v>
      </c>
      <c r="G49" s="2">
        <v>100000</v>
      </c>
      <c r="H49" s="2">
        <v>0</v>
      </c>
      <c r="I49" s="2">
        <v>1162560</v>
      </c>
      <c r="J49" s="2">
        <f t="shared" si="0"/>
        <v>1162560</v>
      </c>
      <c r="K49" s="2">
        <f t="shared" si="1"/>
        <v>0</v>
      </c>
      <c r="L49" s="22">
        <f t="shared" si="2"/>
        <v>0</v>
      </c>
    </row>
    <row r="50" spans="1:12" ht="12.5" x14ac:dyDescent="0.25">
      <c r="A50" s="11"/>
      <c r="B50" s="11"/>
      <c r="C50" s="11"/>
      <c r="D50" s="12">
        <v>62459</v>
      </c>
      <c r="E50" s="2">
        <v>48</v>
      </c>
      <c r="F50" s="2">
        <v>0</v>
      </c>
      <c r="G50" s="2">
        <v>100000</v>
      </c>
      <c r="H50" s="2">
        <v>0</v>
      </c>
      <c r="I50" s="2">
        <v>1162700</v>
      </c>
      <c r="J50" s="2">
        <f t="shared" si="0"/>
        <v>1162700</v>
      </c>
      <c r="K50" s="2">
        <f t="shared" si="1"/>
        <v>0</v>
      </c>
      <c r="L50" s="22">
        <f t="shared" si="2"/>
        <v>0</v>
      </c>
    </row>
    <row r="51" spans="1:12" ht="12.5" x14ac:dyDescent="0.25">
      <c r="A51" s="11"/>
      <c r="B51" s="11"/>
      <c r="C51" s="11"/>
      <c r="D51" s="12">
        <v>62824</v>
      </c>
      <c r="E51" s="2">
        <v>49</v>
      </c>
      <c r="F51" s="2">
        <v>0</v>
      </c>
      <c r="G51" s="2">
        <v>100000</v>
      </c>
      <c r="H51" s="2">
        <v>0</v>
      </c>
      <c r="I51" s="2">
        <v>1162840</v>
      </c>
      <c r="J51" s="2">
        <f t="shared" si="0"/>
        <v>1162840</v>
      </c>
      <c r="K51" s="2">
        <f t="shared" si="1"/>
        <v>0</v>
      </c>
      <c r="L51" s="22">
        <f t="shared" si="2"/>
        <v>0</v>
      </c>
    </row>
    <row r="52" spans="1:12" ht="12.5" x14ac:dyDescent="0.25">
      <c r="A52" s="11"/>
      <c r="B52" s="11"/>
      <c r="C52" s="11"/>
      <c r="D52" s="12">
        <v>63190</v>
      </c>
      <c r="E52" s="2">
        <v>50</v>
      </c>
      <c r="F52" s="2">
        <v>0</v>
      </c>
      <c r="G52" s="2">
        <v>100000</v>
      </c>
      <c r="H52" s="2">
        <v>0</v>
      </c>
      <c r="I52" s="2">
        <v>1162980</v>
      </c>
      <c r="J52" s="2">
        <f t="shared" si="0"/>
        <v>1162980</v>
      </c>
      <c r="K52" s="2">
        <f t="shared" si="1"/>
        <v>0</v>
      </c>
      <c r="L52" s="22">
        <f t="shared" si="2"/>
        <v>0</v>
      </c>
    </row>
    <row r="53" spans="1:12" ht="12.5" x14ac:dyDescent="0.25">
      <c r="A53" s="11"/>
      <c r="B53" s="11"/>
      <c r="C53" s="11"/>
      <c r="D53" s="12">
        <v>63555</v>
      </c>
      <c r="E53" s="2">
        <v>51</v>
      </c>
      <c r="F53" s="2">
        <v>0</v>
      </c>
      <c r="G53" s="2">
        <v>100000</v>
      </c>
      <c r="H53" s="2">
        <v>0</v>
      </c>
      <c r="I53" s="2">
        <v>1163120</v>
      </c>
      <c r="J53" s="2">
        <f t="shared" si="0"/>
        <v>1163120</v>
      </c>
      <c r="K53" s="2">
        <f t="shared" si="1"/>
        <v>0</v>
      </c>
      <c r="L53" s="22">
        <f t="shared" si="2"/>
        <v>0</v>
      </c>
    </row>
    <row r="54" spans="1:12" ht="12.5" x14ac:dyDescent="0.25">
      <c r="A54" s="11"/>
      <c r="B54" s="11"/>
      <c r="C54" s="11"/>
      <c r="D54" s="12">
        <v>63920</v>
      </c>
      <c r="E54" s="2">
        <v>52</v>
      </c>
      <c r="F54" s="2">
        <v>0</v>
      </c>
      <c r="G54" s="2">
        <v>100000</v>
      </c>
      <c r="H54" s="2">
        <v>0</v>
      </c>
      <c r="I54" s="2">
        <v>1163260</v>
      </c>
      <c r="J54" s="2">
        <f t="shared" si="0"/>
        <v>1163260</v>
      </c>
      <c r="K54" s="2">
        <f t="shared" si="1"/>
        <v>0</v>
      </c>
      <c r="L54" s="22">
        <f t="shared" si="2"/>
        <v>0</v>
      </c>
    </row>
    <row r="55" spans="1:12" ht="12.5" x14ac:dyDescent="0.25">
      <c r="A55" s="11"/>
      <c r="B55" s="11"/>
      <c r="C55" s="11"/>
      <c r="D55" s="12">
        <v>64285</v>
      </c>
      <c r="E55" s="2">
        <v>53</v>
      </c>
      <c r="F55" s="2">
        <v>0</v>
      </c>
      <c r="G55" s="2">
        <v>100000</v>
      </c>
      <c r="H55" s="2">
        <v>0</v>
      </c>
      <c r="I55" s="2">
        <v>1163400</v>
      </c>
      <c r="J55" s="2">
        <f t="shared" si="0"/>
        <v>1163400</v>
      </c>
      <c r="K55" s="2">
        <f t="shared" si="1"/>
        <v>0</v>
      </c>
      <c r="L55" s="22">
        <f t="shared" si="2"/>
        <v>0</v>
      </c>
    </row>
    <row r="56" spans="1:12" ht="12.5" x14ac:dyDescent="0.25">
      <c r="A56" s="11"/>
      <c r="B56" s="11"/>
      <c r="C56" s="11"/>
      <c r="D56" s="12">
        <v>64651</v>
      </c>
      <c r="E56" s="2">
        <v>54</v>
      </c>
      <c r="F56" s="2">
        <v>0</v>
      </c>
      <c r="G56" s="2">
        <v>100000</v>
      </c>
      <c r="H56" s="2">
        <v>0</v>
      </c>
      <c r="I56" s="2">
        <v>1163540</v>
      </c>
      <c r="J56" s="2">
        <f t="shared" si="0"/>
        <v>1163540</v>
      </c>
      <c r="K56" s="2">
        <f t="shared" si="1"/>
        <v>0</v>
      </c>
      <c r="L56" s="22">
        <f t="shared" si="2"/>
        <v>0</v>
      </c>
    </row>
    <row r="57" spans="1:12" ht="12.5" x14ac:dyDescent="0.25">
      <c r="A57" s="11"/>
      <c r="B57" s="11"/>
      <c r="C57" s="11"/>
      <c r="D57" s="12">
        <v>65016</v>
      </c>
      <c r="E57" s="2">
        <v>55</v>
      </c>
      <c r="F57" s="2">
        <v>0</v>
      </c>
      <c r="G57" s="2">
        <v>100000</v>
      </c>
      <c r="H57" s="2">
        <v>0</v>
      </c>
      <c r="I57" s="2">
        <v>1163680</v>
      </c>
      <c r="J57" s="2">
        <f t="shared" si="0"/>
        <v>1163680</v>
      </c>
      <c r="K57" s="2">
        <f t="shared" si="1"/>
        <v>0</v>
      </c>
      <c r="L57" s="22">
        <f t="shared" si="2"/>
        <v>0</v>
      </c>
    </row>
    <row r="58" spans="1:12" ht="12.5" x14ac:dyDescent="0.25">
      <c r="A58" s="11"/>
      <c r="B58" s="11"/>
      <c r="C58" s="11"/>
      <c r="D58" s="12">
        <v>65381</v>
      </c>
      <c r="E58" s="2">
        <v>56</v>
      </c>
      <c r="F58" s="2">
        <v>0</v>
      </c>
      <c r="G58" s="2">
        <v>100000</v>
      </c>
      <c r="H58" s="2">
        <v>0</v>
      </c>
      <c r="I58" s="2">
        <v>1163820</v>
      </c>
      <c r="J58" s="2">
        <f t="shared" si="0"/>
        <v>1163820</v>
      </c>
      <c r="K58" s="2">
        <f t="shared" si="1"/>
        <v>0</v>
      </c>
      <c r="L58" s="22">
        <f t="shared" si="2"/>
        <v>0</v>
      </c>
    </row>
    <row r="59" spans="1:12" ht="12.5" x14ac:dyDescent="0.25">
      <c r="A59" s="11"/>
      <c r="B59" s="11"/>
      <c r="C59" s="11"/>
      <c r="D59" s="12">
        <v>65746</v>
      </c>
      <c r="E59" s="2">
        <v>57</v>
      </c>
      <c r="F59" s="2">
        <v>0</v>
      </c>
      <c r="G59" s="2">
        <v>100000</v>
      </c>
      <c r="H59" s="2">
        <v>0</v>
      </c>
      <c r="I59" s="2">
        <v>1163960</v>
      </c>
      <c r="J59" s="2">
        <f t="shared" si="0"/>
        <v>1163960</v>
      </c>
      <c r="K59" s="2">
        <f t="shared" si="1"/>
        <v>0</v>
      </c>
      <c r="L59" s="22">
        <f t="shared" si="2"/>
        <v>0</v>
      </c>
    </row>
    <row r="60" spans="1:12" ht="12.5" x14ac:dyDescent="0.25">
      <c r="A60" s="11"/>
      <c r="B60" s="11"/>
      <c r="C60" s="11"/>
      <c r="D60" s="12">
        <v>66112</v>
      </c>
      <c r="E60" s="2">
        <v>58</v>
      </c>
      <c r="F60" s="2">
        <v>0</v>
      </c>
      <c r="G60" s="2">
        <v>100000</v>
      </c>
      <c r="H60" s="2">
        <v>0</v>
      </c>
      <c r="I60" s="2">
        <v>1164100</v>
      </c>
      <c r="J60" s="2">
        <f t="shared" si="0"/>
        <v>1164100</v>
      </c>
      <c r="K60" s="2">
        <f t="shared" si="1"/>
        <v>0</v>
      </c>
      <c r="L60" s="22">
        <f t="shared" si="2"/>
        <v>0</v>
      </c>
    </row>
    <row r="61" spans="1:12" ht="12.5" x14ac:dyDescent="0.25">
      <c r="A61" s="11"/>
      <c r="B61" s="11"/>
      <c r="C61" s="11"/>
      <c r="D61" s="12">
        <v>66477</v>
      </c>
      <c r="E61" s="2">
        <v>59</v>
      </c>
      <c r="F61" s="2">
        <v>0</v>
      </c>
      <c r="G61" s="2">
        <v>100000</v>
      </c>
      <c r="H61" s="2">
        <v>0</v>
      </c>
      <c r="I61" s="2">
        <v>1164240</v>
      </c>
      <c r="J61" s="2">
        <f t="shared" si="0"/>
        <v>1164240</v>
      </c>
      <c r="K61" s="2">
        <f t="shared" si="1"/>
        <v>0</v>
      </c>
      <c r="L61" s="22">
        <f t="shared" si="2"/>
        <v>0</v>
      </c>
    </row>
    <row r="62" spans="1:12" ht="12.5" x14ac:dyDescent="0.25">
      <c r="A62" s="11"/>
      <c r="B62" s="11"/>
      <c r="C62" s="11"/>
      <c r="D62" s="12">
        <v>66842</v>
      </c>
      <c r="E62" s="2">
        <v>60</v>
      </c>
      <c r="F62" s="2">
        <v>0</v>
      </c>
      <c r="G62" s="2">
        <v>100000</v>
      </c>
      <c r="H62" s="2">
        <v>0</v>
      </c>
      <c r="I62" s="2">
        <v>1164380</v>
      </c>
      <c r="J62" s="2">
        <f t="shared" si="0"/>
        <v>1164380</v>
      </c>
      <c r="K62" s="2">
        <f t="shared" si="1"/>
        <v>0</v>
      </c>
      <c r="L62" s="22">
        <f t="shared" si="2"/>
        <v>0</v>
      </c>
    </row>
    <row r="63" spans="1:12" ht="12.5" x14ac:dyDescent="0.25">
      <c r="A63" s="11"/>
      <c r="B63" s="11"/>
      <c r="C63" s="11"/>
      <c r="D63" s="12">
        <v>67207</v>
      </c>
      <c r="E63" s="2">
        <v>61</v>
      </c>
      <c r="F63" s="2">
        <v>0</v>
      </c>
      <c r="G63" s="2">
        <v>100000</v>
      </c>
      <c r="H63" s="2">
        <v>0</v>
      </c>
      <c r="I63" s="2">
        <v>1164520</v>
      </c>
      <c r="J63" s="2">
        <f t="shared" si="0"/>
        <v>1164520</v>
      </c>
      <c r="K63" s="2">
        <f t="shared" si="1"/>
        <v>0</v>
      </c>
      <c r="L63" s="22">
        <f t="shared" si="2"/>
        <v>0</v>
      </c>
    </row>
    <row r="64" spans="1:12" ht="12.5" x14ac:dyDescent="0.25">
      <c r="A64" s="11"/>
      <c r="B64" s="11"/>
      <c r="C64" s="11"/>
      <c r="D64" s="12">
        <v>67573</v>
      </c>
      <c r="E64" s="2">
        <v>62</v>
      </c>
      <c r="F64" s="2">
        <v>0</v>
      </c>
      <c r="G64" s="2">
        <v>100000</v>
      </c>
      <c r="H64" s="2">
        <v>0</v>
      </c>
      <c r="I64" s="2">
        <v>1164660</v>
      </c>
      <c r="J64" s="2">
        <f t="shared" si="0"/>
        <v>1164660</v>
      </c>
      <c r="K64" s="2">
        <f t="shared" si="1"/>
        <v>0</v>
      </c>
      <c r="L64" s="22">
        <f t="shared" si="2"/>
        <v>0</v>
      </c>
    </row>
    <row r="65" spans="1:12" ht="12.5" x14ac:dyDescent="0.25">
      <c r="A65" s="11"/>
      <c r="B65" s="11"/>
      <c r="C65" s="11"/>
      <c r="D65" s="12">
        <v>67938</v>
      </c>
      <c r="E65" s="2">
        <v>63</v>
      </c>
      <c r="F65" s="2">
        <v>0</v>
      </c>
      <c r="G65" s="2">
        <v>100000</v>
      </c>
      <c r="H65" s="2">
        <v>0</v>
      </c>
      <c r="I65" s="2">
        <v>1164800</v>
      </c>
      <c r="J65" s="2">
        <f t="shared" si="0"/>
        <v>1164800</v>
      </c>
      <c r="K65" s="2">
        <f t="shared" si="1"/>
        <v>0</v>
      </c>
      <c r="L65" s="22">
        <f t="shared" si="2"/>
        <v>0</v>
      </c>
    </row>
    <row r="66" spans="1:12" ht="12.5" x14ac:dyDescent="0.25">
      <c r="A66" s="11"/>
      <c r="B66" s="11"/>
      <c r="C66" s="11"/>
      <c r="D66" s="12">
        <v>68303</v>
      </c>
      <c r="E66" s="2">
        <v>64</v>
      </c>
      <c r="F66" s="2">
        <v>0</v>
      </c>
      <c r="G66" s="2">
        <v>100000</v>
      </c>
      <c r="H66" s="2">
        <v>0</v>
      </c>
      <c r="I66" s="2">
        <v>1164940</v>
      </c>
      <c r="J66" s="2">
        <f t="shared" si="0"/>
        <v>1164940</v>
      </c>
      <c r="K66" s="2">
        <f t="shared" si="1"/>
        <v>0</v>
      </c>
      <c r="L66" s="22">
        <f t="shared" si="2"/>
        <v>0</v>
      </c>
    </row>
    <row r="67" spans="1:12" ht="12.5" x14ac:dyDescent="0.25">
      <c r="A67" s="11"/>
      <c r="B67" s="11"/>
      <c r="C67" s="11"/>
      <c r="D67" s="12">
        <v>68668</v>
      </c>
      <c r="E67" s="2">
        <v>65</v>
      </c>
      <c r="F67" s="2">
        <v>0</v>
      </c>
      <c r="G67" s="2">
        <v>100000</v>
      </c>
      <c r="H67" s="2">
        <v>0</v>
      </c>
      <c r="I67" s="2">
        <v>1400000</v>
      </c>
      <c r="J67" s="2">
        <f t="shared" si="0"/>
        <v>1400000</v>
      </c>
      <c r="K67" s="2">
        <f t="shared" si="1"/>
        <v>0</v>
      </c>
      <c r="L67" s="22">
        <f t="shared" si="2"/>
        <v>0</v>
      </c>
    </row>
    <row r="68" spans="1:12" ht="12.5" x14ac:dyDescent="0.25">
      <c r="A68" s="11"/>
      <c r="B68" s="11"/>
      <c r="C68" s="11"/>
      <c r="D68" s="11"/>
      <c r="L68" s="19"/>
    </row>
    <row r="69" spans="1:12" ht="12.5" x14ac:dyDescent="0.25">
      <c r="A69" s="11"/>
      <c r="B69" s="11"/>
      <c r="C69" s="11"/>
      <c r="D69" s="11"/>
      <c r="L69" s="19"/>
    </row>
    <row r="70" spans="1:12" ht="12.5" x14ac:dyDescent="0.25">
      <c r="A70" s="11"/>
      <c r="B70" s="11"/>
      <c r="C70" s="11"/>
      <c r="D70" s="11"/>
      <c r="L70" s="19"/>
    </row>
    <row r="71" spans="1:12" ht="12.5" x14ac:dyDescent="0.25">
      <c r="A71" s="11"/>
      <c r="B71" s="11"/>
      <c r="C71" s="11"/>
      <c r="D71" s="11"/>
      <c r="L71" s="19"/>
    </row>
    <row r="72" spans="1:12" ht="12.5" x14ac:dyDescent="0.25">
      <c r="A72" s="11"/>
      <c r="B72" s="11"/>
      <c r="C72" s="11"/>
      <c r="D72" s="11"/>
      <c r="L72" s="19"/>
    </row>
    <row r="73" spans="1:12" ht="12.5" x14ac:dyDescent="0.25">
      <c r="A73" s="11"/>
      <c r="B73" s="11"/>
      <c r="C73" s="11"/>
      <c r="D73" s="11"/>
      <c r="L73" s="19"/>
    </row>
    <row r="74" spans="1:12" ht="12.5" x14ac:dyDescent="0.25">
      <c r="A74" s="11"/>
      <c r="B74" s="11"/>
      <c r="C74" s="11"/>
      <c r="D74" s="11"/>
      <c r="L74" s="19"/>
    </row>
    <row r="75" spans="1:12" ht="12.5" x14ac:dyDescent="0.25">
      <c r="A75" s="11"/>
      <c r="B75" s="11"/>
      <c r="C75" s="11"/>
      <c r="D75" s="11"/>
      <c r="L75" s="19"/>
    </row>
    <row r="76" spans="1:12" ht="12.5" x14ac:dyDescent="0.25">
      <c r="A76" s="11"/>
      <c r="B76" s="11"/>
      <c r="C76" s="11"/>
      <c r="D76" s="11"/>
      <c r="L76" s="19"/>
    </row>
    <row r="77" spans="1:12" ht="12.5" x14ac:dyDescent="0.25">
      <c r="A77" s="11"/>
      <c r="B77" s="11"/>
      <c r="C77" s="11"/>
      <c r="D77" s="11"/>
      <c r="L77" s="19"/>
    </row>
    <row r="78" spans="1:12" ht="12.5" x14ac:dyDescent="0.25">
      <c r="A78" s="11"/>
      <c r="B78" s="11"/>
      <c r="C78" s="11"/>
      <c r="D78" s="11"/>
      <c r="L78" s="19"/>
    </row>
    <row r="79" spans="1:12" ht="12.5" x14ac:dyDescent="0.25">
      <c r="A79" s="11"/>
      <c r="B79" s="11"/>
      <c r="C79" s="11"/>
      <c r="D79" s="11"/>
      <c r="L79" s="19"/>
    </row>
    <row r="80" spans="1:12" ht="12.5" x14ac:dyDescent="0.25">
      <c r="A80" s="11"/>
      <c r="B80" s="11"/>
      <c r="C80" s="11"/>
      <c r="D80" s="11"/>
      <c r="L80" s="19"/>
    </row>
    <row r="81" spans="1:12" ht="12.5" x14ac:dyDescent="0.25">
      <c r="A81" s="11"/>
      <c r="B81" s="11"/>
      <c r="C81" s="11"/>
      <c r="D81" s="11"/>
      <c r="L81" s="19"/>
    </row>
    <row r="82" spans="1:12" ht="12.5" x14ac:dyDescent="0.25">
      <c r="A82" s="11"/>
      <c r="B82" s="11"/>
      <c r="C82" s="11"/>
      <c r="D82" s="11"/>
      <c r="L82" s="19"/>
    </row>
    <row r="83" spans="1:12" ht="12.5" x14ac:dyDescent="0.25">
      <c r="A83" s="11"/>
      <c r="B83" s="11"/>
      <c r="C83" s="11"/>
      <c r="D83" s="11"/>
      <c r="L83" s="19"/>
    </row>
    <row r="84" spans="1:12" ht="12.5" x14ac:dyDescent="0.25">
      <c r="A84" s="11"/>
      <c r="B84" s="11"/>
      <c r="C84" s="11"/>
      <c r="D84" s="11"/>
      <c r="L84" s="19"/>
    </row>
    <row r="85" spans="1:12" ht="12.5" x14ac:dyDescent="0.25">
      <c r="A85" s="11"/>
      <c r="B85" s="11"/>
      <c r="C85" s="11"/>
      <c r="D85" s="11"/>
      <c r="L85" s="19"/>
    </row>
    <row r="86" spans="1:12" ht="12.5" x14ac:dyDescent="0.25">
      <c r="A86" s="11"/>
      <c r="B86" s="11"/>
      <c r="C86" s="11"/>
      <c r="D86" s="11"/>
      <c r="L86" s="19"/>
    </row>
    <row r="87" spans="1:12" ht="12.5" x14ac:dyDescent="0.25">
      <c r="A87" s="11"/>
      <c r="B87" s="11"/>
      <c r="C87" s="11"/>
      <c r="D87" s="11"/>
      <c r="L87" s="19"/>
    </row>
    <row r="88" spans="1:12" ht="12.5" x14ac:dyDescent="0.25">
      <c r="A88" s="11"/>
      <c r="B88" s="11"/>
      <c r="C88" s="11"/>
      <c r="D88" s="11"/>
      <c r="L88" s="19"/>
    </row>
    <row r="89" spans="1:12" ht="12.5" x14ac:dyDescent="0.25">
      <c r="A89" s="11"/>
      <c r="B89" s="11"/>
      <c r="C89" s="11"/>
      <c r="D89" s="11"/>
      <c r="L89" s="19"/>
    </row>
    <row r="90" spans="1:12" ht="12.5" x14ac:dyDescent="0.25">
      <c r="A90" s="11"/>
      <c r="B90" s="11"/>
      <c r="C90" s="11"/>
      <c r="D90" s="11"/>
      <c r="L90" s="19"/>
    </row>
    <row r="91" spans="1:12" ht="12.5" x14ac:dyDescent="0.25">
      <c r="L91" s="19"/>
    </row>
    <row r="92" spans="1:12" ht="12.5" x14ac:dyDescent="0.25">
      <c r="L92" s="19"/>
    </row>
    <row r="93" spans="1:12" ht="12.5" x14ac:dyDescent="0.25">
      <c r="L93" s="19"/>
    </row>
    <row r="94" spans="1:12" ht="12.5" x14ac:dyDescent="0.25">
      <c r="L94" s="19"/>
    </row>
    <row r="95" spans="1:12" ht="12.5" x14ac:dyDescent="0.25">
      <c r="L95" s="19"/>
    </row>
    <row r="96" spans="1:12" ht="12.5" x14ac:dyDescent="0.25">
      <c r="L96" s="19"/>
    </row>
    <row r="97" spans="12:12" ht="12.5" x14ac:dyDescent="0.25">
      <c r="L97" s="19"/>
    </row>
    <row r="98" spans="12:12" ht="12.5" x14ac:dyDescent="0.25">
      <c r="L98" s="19"/>
    </row>
    <row r="99" spans="12:12" ht="12.5" x14ac:dyDescent="0.25">
      <c r="L99" s="19"/>
    </row>
    <row r="100" spans="12:12" ht="12.5" x14ac:dyDescent="0.25">
      <c r="L100" s="19"/>
    </row>
    <row r="101" spans="12:12" ht="12.5" x14ac:dyDescent="0.25">
      <c r="L101" s="19"/>
    </row>
    <row r="102" spans="12:12" ht="12.5" x14ac:dyDescent="0.25">
      <c r="L102" s="19"/>
    </row>
    <row r="103" spans="12:12" ht="12.5" x14ac:dyDescent="0.25">
      <c r="L103" s="19"/>
    </row>
    <row r="104" spans="12:12" ht="12.5" x14ac:dyDescent="0.25">
      <c r="L104" s="19"/>
    </row>
    <row r="105" spans="12:12" ht="12.5" x14ac:dyDescent="0.25">
      <c r="L105" s="19"/>
    </row>
    <row r="106" spans="12:12" ht="12.5" x14ac:dyDescent="0.25">
      <c r="L106" s="19"/>
    </row>
    <row r="107" spans="12:12" ht="12.5" x14ac:dyDescent="0.25">
      <c r="L107" s="19"/>
    </row>
    <row r="108" spans="12:12" ht="12.5" x14ac:dyDescent="0.25">
      <c r="L108" s="19"/>
    </row>
    <row r="109" spans="12:12" ht="12.5" x14ac:dyDescent="0.25">
      <c r="L109" s="19"/>
    </row>
    <row r="110" spans="12:12" ht="12.5" x14ac:dyDescent="0.25">
      <c r="L110" s="19"/>
    </row>
    <row r="111" spans="12:12" ht="12.5" x14ac:dyDescent="0.25">
      <c r="L111" s="19"/>
    </row>
    <row r="112" spans="12:12" ht="12.5" x14ac:dyDescent="0.25">
      <c r="L112" s="19"/>
    </row>
    <row r="113" spans="12:12" ht="12.5" x14ac:dyDescent="0.25">
      <c r="L113" s="19"/>
    </row>
    <row r="114" spans="12:12" ht="12.5" x14ac:dyDescent="0.25">
      <c r="L114" s="19"/>
    </row>
    <row r="115" spans="12:12" ht="12.5" x14ac:dyDescent="0.25">
      <c r="L115" s="19"/>
    </row>
    <row r="116" spans="12:12" ht="12.5" x14ac:dyDescent="0.25">
      <c r="L116" s="19"/>
    </row>
    <row r="117" spans="12:12" ht="12.5" x14ac:dyDescent="0.25">
      <c r="L117" s="19"/>
    </row>
    <row r="118" spans="12:12" ht="12.5" x14ac:dyDescent="0.25">
      <c r="L118" s="19"/>
    </row>
    <row r="119" spans="12:12" ht="12.5" x14ac:dyDescent="0.25">
      <c r="L119" s="19"/>
    </row>
    <row r="120" spans="12:12" ht="12.5" x14ac:dyDescent="0.25">
      <c r="L120" s="19"/>
    </row>
    <row r="121" spans="12:12" ht="12.5" x14ac:dyDescent="0.25">
      <c r="L121" s="19"/>
    </row>
    <row r="122" spans="12:12" ht="12.5" x14ac:dyDescent="0.25">
      <c r="L122" s="19"/>
    </row>
    <row r="123" spans="12:12" ht="12.5" x14ac:dyDescent="0.25">
      <c r="L123" s="19"/>
    </row>
    <row r="124" spans="12:12" ht="12.5" x14ac:dyDescent="0.25">
      <c r="L124" s="19"/>
    </row>
    <row r="125" spans="12:12" ht="12.5" x14ac:dyDescent="0.25">
      <c r="L125" s="19"/>
    </row>
    <row r="126" spans="12:12" ht="12.5" x14ac:dyDescent="0.25">
      <c r="L126" s="19"/>
    </row>
    <row r="127" spans="12:12" ht="12.5" x14ac:dyDescent="0.25">
      <c r="L127" s="19"/>
    </row>
    <row r="128" spans="12:12" ht="12.5" x14ac:dyDescent="0.25">
      <c r="L128" s="19"/>
    </row>
    <row r="129" spans="12:12" ht="12.5" x14ac:dyDescent="0.25">
      <c r="L129" s="19"/>
    </row>
    <row r="130" spans="12:12" ht="12.5" x14ac:dyDescent="0.25">
      <c r="L130" s="19"/>
    </row>
    <row r="131" spans="12:12" ht="12.5" x14ac:dyDescent="0.25">
      <c r="L131" s="19"/>
    </row>
    <row r="132" spans="12:12" ht="12.5" x14ac:dyDescent="0.25">
      <c r="L132" s="19"/>
    </row>
    <row r="133" spans="12:12" ht="12.5" x14ac:dyDescent="0.25">
      <c r="L133" s="19"/>
    </row>
    <row r="134" spans="12:12" ht="12.5" x14ac:dyDescent="0.25">
      <c r="L134" s="19"/>
    </row>
    <row r="135" spans="12:12" ht="12.5" x14ac:dyDescent="0.25">
      <c r="L135" s="19"/>
    </row>
    <row r="136" spans="12:12" ht="12.5" x14ac:dyDescent="0.25">
      <c r="L136" s="19"/>
    </row>
    <row r="137" spans="12:12" ht="12.5" x14ac:dyDescent="0.25">
      <c r="L137" s="19"/>
    </row>
    <row r="138" spans="12:12" ht="12.5" x14ac:dyDescent="0.25">
      <c r="L138" s="19"/>
    </row>
    <row r="139" spans="12:12" ht="12.5" x14ac:dyDescent="0.25">
      <c r="L139" s="19"/>
    </row>
    <row r="140" spans="12:12" ht="12.5" x14ac:dyDescent="0.25">
      <c r="L140" s="19"/>
    </row>
    <row r="141" spans="12:12" ht="12.5" x14ac:dyDescent="0.25">
      <c r="L141" s="19"/>
    </row>
    <row r="142" spans="12:12" ht="12.5" x14ac:dyDescent="0.25">
      <c r="L142" s="19"/>
    </row>
    <row r="143" spans="12:12" ht="12.5" x14ac:dyDescent="0.25">
      <c r="L143" s="19"/>
    </row>
    <row r="144" spans="12:12" ht="12.5" x14ac:dyDescent="0.25">
      <c r="L144" s="19"/>
    </row>
    <row r="145" spans="12:12" ht="12.5" x14ac:dyDescent="0.25">
      <c r="L145" s="19"/>
    </row>
    <row r="146" spans="12:12" ht="12.5" x14ac:dyDescent="0.25">
      <c r="L146" s="19"/>
    </row>
    <row r="147" spans="12:12" ht="12.5" x14ac:dyDescent="0.25">
      <c r="L147" s="19"/>
    </row>
    <row r="148" spans="12:12" ht="12.5" x14ac:dyDescent="0.25">
      <c r="L148" s="19"/>
    </row>
    <row r="149" spans="12:12" ht="12.5" x14ac:dyDescent="0.25">
      <c r="L149" s="19"/>
    </row>
    <row r="150" spans="12:12" ht="12.5" x14ac:dyDescent="0.25">
      <c r="L150" s="19"/>
    </row>
    <row r="151" spans="12:12" ht="12.5" x14ac:dyDescent="0.25">
      <c r="L151" s="19"/>
    </row>
    <row r="152" spans="12:12" ht="12.5" x14ac:dyDescent="0.25">
      <c r="L152" s="19"/>
    </row>
    <row r="153" spans="12:12" ht="12.5" x14ac:dyDescent="0.25">
      <c r="L153" s="19"/>
    </row>
    <row r="154" spans="12:12" ht="12.5" x14ac:dyDescent="0.25">
      <c r="L154" s="19"/>
    </row>
    <row r="155" spans="12:12" ht="12.5" x14ac:dyDescent="0.25">
      <c r="L155" s="19"/>
    </row>
    <row r="156" spans="12:12" ht="12.5" x14ac:dyDescent="0.25">
      <c r="L156" s="19"/>
    </row>
    <row r="157" spans="12:12" ht="12.5" x14ac:dyDescent="0.25">
      <c r="L157" s="19"/>
    </row>
    <row r="158" spans="12:12" ht="12.5" x14ac:dyDescent="0.25">
      <c r="L158" s="19"/>
    </row>
    <row r="159" spans="12:12" ht="12.5" x14ac:dyDescent="0.25">
      <c r="L159" s="19"/>
    </row>
    <row r="160" spans="12:12" ht="12.5" x14ac:dyDescent="0.25">
      <c r="L160" s="19"/>
    </row>
    <row r="161" spans="12:12" ht="12.5" x14ac:dyDescent="0.25">
      <c r="L161" s="19"/>
    </row>
    <row r="162" spans="12:12" ht="12.5" x14ac:dyDescent="0.25">
      <c r="L162" s="19"/>
    </row>
    <row r="163" spans="12:12" ht="12.5" x14ac:dyDescent="0.25">
      <c r="L163" s="19"/>
    </row>
    <row r="164" spans="12:12" ht="12.5" x14ac:dyDescent="0.25">
      <c r="L164" s="19"/>
    </row>
    <row r="165" spans="12:12" ht="12.5" x14ac:dyDescent="0.25">
      <c r="L165" s="19"/>
    </row>
    <row r="166" spans="12:12" ht="12.5" x14ac:dyDescent="0.25">
      <c r="L166" s="19"/>
    </row>
    <row r="167" spans="12:12" ht="12.5" x14ac:dyDescent="0.25">
      <c r="L167" s="19"/>
    </row>
    <row r="168" spans="12:12" ht="12.5" x14ac:dyDescent="0.25">
      <c r="L168" s="19"/>
    </row>
    <row r="169" spans="12:12" ht="12.5" x14ac:dyDescent="0.25">
      <c r="L169" s="19"/>
    </row>
    <row r="170" spans="12:12" ht="12.5" x14ac:dyDescent="0.25">
      <c r="L170" s="19"/>
    </row>
    <row r="171" spans="12:12" ht="12.5" x14ac:dyDescent="0.25">
      <c r="L171" s="19"/>
    </row>
    <row r="172" spans="12:12" ht="12.5" x14ac:dyDescent="0.25">
      <c r="L172" s="19"/>
    </row>
    <row r="173" spans="12:12" ht="12.5" x14ac:dyDescent="0.25">
      <c r="L173" s="19"/>
    </row>
    <row r="174" spans="12:12" ht="12.5" x14ac:dyDescent="0.25">
      <c r="L174" s="19"/>
    </row>
    <row r="175" spans="12:12" ht="12.5" x14ac:dyDescent="0.25">
      <c r="L175" s="19"/>
    </row>
    <row r="176" spans="12:12" ht="12.5" x14ac:dyDescent="0.25">
      <c r="L176" s="19"/>
    </row>
    <row r="177" spans="12:12" ht="12.5" x14ac:dyDescent="0.25">
      <c r="L177" s="19"/>
    </row>
    <row r="178" spans="12:12" ht="12.5" x14ac:dyDescent="0.25">
      <c r="L178" s="19"/>
    </row>
    <row r="179" spans="12:12" ht="12.5" x14ac:dyDescent="0.25">
      <c r="L179" s="19"/>
    </row>
    <row r="180" spans="12:12" ht="12.5" x14ac:dyDescent="0.25">
      <c r="L180" s="19"/>
    </row>
    <row r="181" spans="12:12" ht="12.5" x14ac:dyDescent="0.25">
      <c r="L181" s="19"/>
    </row>
    <row r="182" spans="12:12" ht="12.5" x14ac:dyDescent="0.25">
      <c r="L182" s="19"/>
    </row>
    <row r="183" spans="12:12" ht="12.5" x14ac:dyDescent="0.25">
      <c r="L183" s="19"/>
    </row>
    <row r="184" spans="12:12" ht="12.5" x14ac:dyDescent="0.25">
      <c r="L184" s="19"/>
    </row>
    <row r="185" spans="12:12" ht="12.5" x14ac:dyDescent="0.25">
      <c r="L185" s="19"/>
    </row>
    <row r="186" spans="12:12" ht="12.5" x14ac:dyDescent="0.25">
      <c r="L186" s="19"/>
    </row>
    <row r="187" spans="12:12" ht="12.5" x14ac:dyDescent="0.25">
      <c r="L187" s="19"/>
    </row>
    <row r="188" spans="12:12" ht="12.5" x14ac:dyDescent="0.25">
      <c r="L188" s="19"/>
    </row>
    <row r="189" spans="12:12" ht="12.5" x14ac:dyDescent="0.25">
      <c r="L189" s="19"/>
    </row>
    <row r="190" spans="12:12" ht="12.5" x14ac:dyDescent="0.25">
      <c r="L190" s="19"/>
    </row>
    <row r="191" spans="12:12" ht="12.5" x14ac:dyDescent="0.25">
      <c r="L191" s="19"/>
    </row>
    <row r="192" spans="12:12" ht="12.5" x14ac:dyDescent="0.25">
      <c r="L192" s="19"/>
    </row>
    <row r="193" spans="12:12" ht="12.5" x14ac:dyDescent="0.25">
      <c r="L193" s="19"/>
    </row>
    <row r="194" spans="12:12" ht="12.5" x14ac:dyDescent="0.25">
      <c r="L194" s="19"/>
    </row>
    <row r="195" spans="12:12" ht="12.5" x14ac:dyDescent="0.25">
      <c r="L195" s="19"/>
    </row>
    <row r="196" spans="12:12" ht="12.5" x14ac:dyDescent="0.25">
      <c r="L196" s="19"/>
    </row>
    <row r="197" spans="12:12" ht="12.5" x14ac:dyDescent="0.25">
      <c r="L197" s="19"/>
    </row>
    <row r="198" spans="12:12" ht="12.5" x14ac:dyDescent="0.25">
      <c r="L198" s="19"/>
    </row>
    <row r="199" spans="12:12" ht="12.5" x14ac:dyDescent="0.25">
      <c r="L199" s="19"/>
    </row>
    <row r="200" spans="12:12" ht="12.5" x14ac:dyDescent="0.25">
      <c r="L200" s="19"/>
    </row>
    <row r="201" spans="12:12" ht="12.5" x14ac:dyDescent="0.25">
      <c r="L201" s="19"/>
    </row>
    <row r="202" spans="12:12" ht="12.5" x14ac:dyDescent="0.25">
      <c r="L202" s="19"/>
    </row>
    <row r="203" spans="12:12" ht="12.5" x14ac:dyDescent="0.25">
      <c r="L203" s="19"/>
    </row>
    <row r="204" spans="12:12" ht="12.5" x14ac:dyDescent="0.25">
      <c r="L204" s="19"/>
    </row>
    <row r="205" spans="12:12" ht="12.5" x14ac:dyDescent="0.25">
      <c r="L205" s="19"/>
    </row>
    <row r="206" spans="12:12" ht="12.5" x14ac:dyDescent="0.25">
      <c r="L206" s="19"/>
    </row>
    <row r="207" spans="12:12" ht="12.5" x14ac:dyDescent="0.25">
      <c r="L207" s="19"/>
    </row>
    <row r="208" spans="12:12" ht="12.5" x14ac:dyDescent="0.25">
      <c r="L208" s="19"/>
    </row>
    <row r="209" spans="12:12" ht="12.5" x14ac:dyDescent="0.25">
      <c r="L209" s="19"/>
    </row>
    <row r="210" spans="12:12" ht="12.5" x14ac:dyDescent="0.25">
      <c r="L210" s="19"/>
    </row>
    <row r="211" spans="12:12" ht="12.5" x14ac:dyDescent="0.25">
      <c r="L211" s="19"/>
    </row>
    <row r="212" spans="12:12" ht="12.5" x14ac:dyDescent="0.25">
      <c r="L212" s="19"/>
    </row>
    <row r="213" spans="12:12" ht="12.5" x14ac:dyDescent="0.25">
      <c r="L213" s="19"/>
    </row>
    <row r="214" spans="12:12" ht="12.5" x14ac:dyDescent="0.25">
      <c r="L214" s="19"/>
    </row>
    <row r="215" spans="12:12" ht="12.5" x14ac:dyDescent="0.25">
      <c r="L215" s="19"/>
    </row>
    <row r="216" spans="12:12" ht="12.5" x14ac:dyDescent="0.25">
      <c r="L216" s="19"/>
    </row>
    <row r="217" spans="12:12" ht="12.5" x14ac:dyDescent="0.25">
      <c r="L217" s="19"/>
    </row>
    <row r="218" spans="12:12" ht="12.5" x14ac:dyDescent="0.25">
      <c r="L218" s="19"/>
    </row>
    <row r="219" spans="12:12" ht="12.5" x14ac:dyDescent="0.25">
      <c r="L219" s="19"/>
    </row>
    <row r="220" spans="12:12" ht="12.5" x14ac:dyDescent="0.25">
      <c r="L220" s="19"/>
    </row>
    <row r="221" spans="12:12" ht="12.5" x14ac:dyDescent="0.25">
      <c r="L221" s="19"/>
    </row>
    <row r="222" spans="12:12" ht="12.5" x14ac:dyDescent="0.25">
      <c r="L222" s="19"/>
    </row>
    <row r="223" spans="12:12" ht="12.5" x14ac:dyDescent="0.25">
      <c r="L223" s="19"/>
    </row>
    <row r="224" spans="12:12" ht="12.5" x14ac:dyDescent="0.25">
      <c r="L224" s="19"/>
    </row>
    <row r="225" spans="12:12" ht="12.5" x14ac:dyDescent="0.25">
      <c r="L225" s="19"/>
    </row>
    <row r="226" spans="12:12" ht="12.5" x14ac:dyDescent="0.25">
      <c r="L226" s="19"/>
    </row>
    <row r="227" spans="12:12" ht="12.5" x14ac:dyDescent="0.25">
      <c r="L227" s="19"/>
    </row>
    <row r="228" spans="12:12" ht="12.5" x14ac:dyDescent="0.25">
      <c r="L228" s="19"/>
    </row>
    <row r="229" spans="12:12" ht="12.5" x14ac:dyDescent="0.25">
      <c r="L229" s="19"/>
    </row>
    <row r="230" spans="12:12" ht="12.5" x14ac:dyDescent="0.25">
      <c r="L230" s="19"/>
    </row>
    <row r="231" spans="12:12" ht="12.5" x14ac:dyDescent="0.25">
      <c r="L231" s="19"/>
    </row>
    <row r="232" spans="12:12" ht="12.5" x14ac:dyDescent="0.25">
      <c r="L232" s="19"/>
    </row>
    <row r="233" spans="12:12" ht="12.5" x14ac:dyDescent="0.25">
      <c r="L233" s="19"/>
    </row>
    <row r="234" spans="12:12" ht="12.5" x14ac:dyDescent="0.25">
      <c r="L234" s="19"/>
    </row>
    <row r="235" spans="12:12" ht="12.5" x14ac:dyDescent="0.25">
      <c r="L235" s="19"/>
    </row>
    <row r="236" spans="12:12" ht="12.5" x14ac:dyDescent="0.25">
      <c r="L236" s="19"/>
    </row>
    <row r="237" spans="12:12" ht="12.5" x14ac:dyDescent="0.25">
      <c r="L237" s="19"/>
    </row>
    <row r="238" spans="12:12" ht="12.5" x14ac:dyDescent="0.25">
      <c r="L238" s="19"/>
    </row>
    <row r="239" spans="12:12" ht="12.5" x14ac:dyDescent="0.25">
      <c r="L239" s="19"/>
    </row>
    <row r="240" spans="12:12" ht="12.5" x14ac:dyDescent="0.25">
      <c r="L240" s="19"/>
    </row>
    <row r="241" spans="12:12" ht="12.5" x14ac:dyDescent="0.25">
      <c r="L241" s="19"/>
    </row>
    <row r="242" spans="12:12" ht="12.5" x14ac:dyDescent="0.25">
      <c r="L242" s="19"/>
    </row>
    <row r="243" spans="12:12" ht="12.5" x14ac:dyDescent="0.25">
      <c r="L243" s="19"/>
    </row>
    <row r="244" spans="12:12" ht="12.5" x14ac:dyDescent="0.25">
      <c r="L244" s="19"/>
    </row>
    <row r="245" spans="12:12" ht="12.5" x14ac:dyDescent="0.25">
      <c r="L245" s="19"/>
    </row>
    <row r="246" spans="12:12" ht="12.5" x14ac:dyDescent="0.25">
      <c r="L246" s="19"/>
    </row>
    <row r="247" spans="12:12" ht="12.5" x14ac:dyDescent="0.25">
      <c r="L247" s="19"/>
    </row>
    <row r="248" spans="12:12" ht="12.5" x14ac:dyDescent="0.25">
      <c r="L248" s="19"/>
    </row>
    <row r="249" spans="12:12" ht="12.5" x14ac:dyDescent="0.25">
      <c r="L249" s="19"/>
    </row>
    <row r="250" spans="12:12" ht="12.5" x14ac:dyDescent="0.25">
      <c r="L250" s="19"/>
    </row>
    <row r="251" spans="12:12" ht="12.5" x14ac:dyDescent="0.25">
      <c r="L251" s="19"/>
    </row>
    <row r="252" spans="12:12" ht="12.5" x14ac:dyDescent="0.25">
      <c r="L252" s="19"/>
    </row>
    <row r="253" spans="12:12" ht="12.5" x14ac:dyDescent="0.25">
      <c r="L253" s="19"/>
    </row>
    <row r="254" spans="12:12" ht="12.5" x14ac:dyDescent="0.25">
      <c r="L254" s="19"/>
    </row>
    <row r="255" spans="12:12" ht="12.5" x14ac:dyDescent="0.25">
      <c r="L255" s="19"/>
    </row>
    <row r="256" spans="12:12" ht="12.5" x14ac:dyDescent="0.25">
      <c r="L256" s="19"/>
    </row>
    <row r="257" spans="12:12" ht="12.5" x14ac:dyDescent="0.25">
      <c r="L257" s="19"/>
    </row>
    <row r="258" spans="12:12" ht="12.5" x14ac:dyDescent="0.25">
      <c r="L258" s="19"/>
    </row>
    <row r="259" spans="12:12" ht="12.5" x14ac:dyDescent="0.25">
      <c r="L259" s="19"/>
    </row>
    <row r="260" spans="12:12" ht="12.5" x14ac:dyDescent="0.25">
      <c r="L260" s="19"/>
    </row>
    <row r="261" spans="12:12" ht="12.5" x14ac:dyDescent="0.25">
      <c r="L261" s="19"/>
    </row>
    <row r="262" spans="12:12" ht="12.5" x14ac:dyDescent="0.25">
      <c r="L262" s="19"/>
    </row>
    <row r="263" spans="12:12" ht="12.5" x14ac:dyDescent="0.25">
      <c r="L263" s="19"/>
    </row>
    <row r="264" spans="12:12" ht="12.5" x14ac:dyDescent="0.25">
      <c r="L264" s="19"/>
    </row>
    <row r="265" spans="12:12" ht="12.5" x14ac:dyDescent="0.25">
      <c r="L265" s="19"/>
    </row>
    <row r="266" spans="12:12" ht="12.5" x14ac:dyDescent="0.25">
      <c r="L266" s="19"/>
    </row>
    <row r="267" spans="12:12" ht="12.5" x14ac:dyDescent="0.25">
      <c r="L267" s="19"/>
    </row>
    <row r="268" spans="12:12" ht="12.5" x14ac:dyDescent="0.25">
      <c r="L268" s="19"/>
    </row>
    <row r="269" spans="12:12" ht="12.5" x14ac:dyDescent="0.25">
      <c r="L269" s="19"/>
    </row>
    <row r="270" spans="12:12" ht="12.5" x14ac:dyDescent="0.25">
      <c r="L270" s="19"/>
    </row>
    <row r="271" spans="12:12" ht="12.5" x14ac:dyDescent="0.25">
      <c r="L271" s="19"/>
    </row>
    <row r="272" spans="12:12" ht="12.5" x14ac:dyDescent="0.25">
      <c r="L272" s="19"/>
    </row>
    <row r="273" spans="12:12" ht="12.5" x14ac:dyDescent="0.25">
      <c r="L273" s="19"/>
    </row>
    <row r="274" spans="12:12" ht="12.5" x14ac:dyDescent="0.25">
      <c r="L274" s="19"/>
    </row>
    <row r="275" spans="12:12" ht="12.5" x14ac:dyDescent="0.25">
      <c r="L275" s="19"/>
    </row>
    <row r="276" spans="12:12" ht="12.5" x14ac:dyDescent="0.25">
      <c r="L276" s="19"/>
    </row>
    <row r="277" spans="12:12" ht="12.5" x14ac:dyDescent="0.25">
      <c r="L277" s="19"/>
    </row>
    <row r="278" spans="12:12" ht="12.5" x14ac:dyDescent="0.25">
      <c r="L278" s="19"/>
    </row>
    <row r="279" spans="12:12" ht="12.5" x14ac:dyDescent="0.25">
      <c r="L279" s="19"/>
    </row>
    <row r="280" spans="12:12" ht="12.5" x14ac:dyDescent="0.25">
      <c r="L280" s="19"/>
    </row>
    <row r="281" spans="12:12" ht="12.5" x14ac:dyDescent="0.25">
      <c r="L281" s="19"/>
    </row>
    <row r="282" spans="12:12" ht="12.5" x14ac:dyDescent="0.25">
      <c r="L282" s="19"/>
    </row>
    <row r="283" spans="12:12" ht="12.5" x14ac:dyDescent="0.25">
      <c r="L283" s="19"/>
    </row>
    <row r="284" spans="12:12" ht="12.5" x14ac:dyDescent="0.25">
      <c r="L284" s="19"/>
    </row>
    <row r="285" spans="12:12" ht="12.5" x14ac:dyDescent="0.25">
      <c r="L285" s="19"/>
    </row>
    <row r="286" spans="12:12" ht="12.5" x14ac:dyDescent="0.25">
      <c r="L286" s="19"/>
    </row>
    <row r="287" spans="12:12" ht="12.5" x14ac:dyDescent="0.25">
      <c r="L287" s="19"/>
    </row>
    <row r="288" spans="12:12" ht="12.5" x14ac:dyDescent="0.25">
      <c r="L288" s="19"/>
    </row>
    <row r="289" spans="12:12" ht="12.5" x14ac:dyDescent="0.25">
      <c r="L289" s="19"/>
    </row>
    <row r="290" spans="12:12" ht="12.5" x14ac:dyDescent="0.25">
      <c r="L290" s="19"/>
    </row>
    <row r="291" spans="12:12" ht="12.5" x14ac:dyDescent="0.25">
      <c r="L291" s="19"/>
    </row>
    <row r="292" spans="12:12" ht="12.5" x14ac:dyDescent="0.25">
      <c r="L292" s="19"/>
    </row>
    <row r="293" spans="12:12" ht="12.5" x14ac:dyDescent="0.25">
      <c r="L293" s="19"/>
    </row>
    <row r="294" spans="12:12" ht="12.5" x14ac:dyDescent="0.25">
      <c r="L294" s="19"/>
    </row>
    <row r="295" spans="12:12" ht="12.5" x14ac:dyDescent="0.25">
      <c r="L295" s="19"/>
    </row>
    <row r="296" spans="12:12" ht="12.5" x14ac:dyDescent="0.25">
      <c r="L296" s="19"/>
    </row>
    <row r="297" spans="12:12" ht="12.5" x14ac:dyDescent="0.25">
      <c r="L297" s="19"/>
    </row>
    <row r="298" spans="12:12" ht="12.5" x14ac:dyDescent="0.25">
      <c r="L298" s="19"/>
    </row>
    <row r="299" spans="12:12" ht="12.5" x14ac:dyDescent="0.25">
      <c r="L299" s="19"/>
    </row>
    <row r="300" spans="12:12" ht="12.5" x14ac:dyDescent="0.25">
      <c r="L300" s="19"/>
    </row>
    <row r="301" spans="12:12" ht="12.5" x14ac:dyDescent="0.25">
      <c r="L301" s="19"/>
    </row>
    <row r="302" spans="12:12" ht="12.5" x14ac:dyDescent="0.25">
      <c r="L302" s="19"/>
    </row>
    <row r="303" spans="12:12" ht="12.5" x14ac:dyDescent="0.25">
      <c r="L303" s="19"/>
    </row>
    <row r="304" spans="12:12" ht="12.5" x14ac:dyDescent="0.25">
      <c r="L304" s="19"/>
    </row>
    <row r="305" spans="12:12" ht="12.5" x14ac:dyDescent="0.25">
      <c r="L305" s="19"/>
    </row>
    <row r="306" spans="12:12" ht="12.5" x14ac:dyDescent="0.25">
      <c r="L306" s="19"/>
    </row>
    <row r="307" spans="12:12" ht="12.5" x14ac:dyDescent="0.25">
      <c r="L307" s="19"/>
    </row>
    <row r="308" spans="12:12" ht="12.5" x14ac:dyDescent="0.25">
      <c r="L308" s="19"/>
    </row>
    <row r="309" spans="12:12" ht="12.5" x14ac:dyDescent="0.25">
      <c r="L309" s="19"/>
    </row>
    <row r="310" spans="12:12" ht="12.5" x14ac:dyDescent="0.25">
      <c r="L310" s="19"/>
    </row>
    <row r="311" spans="12:12" ht="12.5" x14ac:dyDescent="0.25">
      <c r="L311" s="19"/>
    </row>
    <row r="312" spans="12:12" ht="12.5" x14ac:dyDescent="0.25">
      <c r="L312" s="19"/>
    </row>
    <row r="313" spans="12:12" ht="12.5" x14ac:dyDescent="0.25">
      <c r="L313" s="19"/>
    </row>
    <row r="314" spans="12:12" ht="12.5" x14ac:dyDescent="0.25">
      <c r="L314" s="19"/>
    </row>
    <row r="315" spans="12:12" ht="12.5" x14ac:dyDescent="0.25">
      <c r="L315" s="19"/>
    </row>
    <row r="316" spans="12:12" ht="12.5" x14ac:dyDescent="0.25">
      <c r="L316" s="19"/>
    </row>
    <row r="317" spans="12:12" ht="12.5" x14ac:dyDescent="0.25">
      <c r="L317" s="19"/>
    </row>
    <row r="318" spans="12:12" ht="12.5" x14ac:dyDescent="0.25">
      <c r="L318" s="19"/>
    </row>
    <row r="319" spans="12:12" ht="12.5" x14ac:dyDescent="0.25">
      <c r="L319" s="19"/>
    </row>
    <row r="320" spans="12:12" ht="12.5" x14ac:dyDescent="0.25">
      <c r="L320" s="19"/>
    </row>
    <row r="321" spans="12:12" ht="12.5" x14ac:dyDescent="0.25">
      <c r="L321" s="19"/>
    </row>
    <row r="322" spans="12:12" ht="12.5" x14ac:dyDescent="0.25">
      <c r="L322" s="19"/>
    </row>
    <row r="323" spans="12:12" ht="12.5" x14ac:dyDescent="0.25">
      <c r="L323" s="19"/>
    </row>
    <row r="324" spans="12:12" ht="12.5" x14ac:dyDescent="0.25">
      <c r="L324" s="19"/>
    </row>
    <row r="325" spans="12:12" ht="12.5" x14ac:dyDescent="0.25">
      <c r="L325" s="19"/>
    </row>
    <row r="326" spans="12:12" ht="12.5" x14ac:dyDescent="0.25">
      <c r="L326" s="19"/>
    </row>
    <row r="327" spans="12:12" ht="12.5" x14ac:dyDescent="0.25">
      <c r="L327" s="19"/>
    </row>
    <row r="328" spans="12:12" ht="12.5" x14ac:dyDescent="0.25">
      <c r="L328" s="19"/>
    </row>
    <row r="329" spans="12:12" ht="12.5" x14ac:dyDescent="0.25">
      <c r="L329" s="19"/>
    </row>
    <row r="330" spans="12:12" ht="12.5" x14ac:dyDescent="0.25">
      <c r="L330" s="19"/>
    </row>
    <row r="331" spans="12:12" ht="12.5" x14ac:dyDescent="0.25">
      <c r="L331" s="19"/>
    </row>
    <row r="332" spans="12:12" ht="12.5" x14ac:dyDescent="0.25">
      <c r="L332" s="19"/>
    </row>
    <row r="333" spans="12:12" ht="12.5" x14ac:dyDescent="0.25">
      <c r="L333" s="19"/>
    </row>
    <row r="334" spans="12:12" ht="12.5" x14ac:dyDescent="0.25">
      <c r="L334" s="19"/>
    </row>
    <row r="335" spans="12:12" ht="12.5" x14ac:dyDescent="0.25">
      <c r="L335" s="19"/>
    </row>
    <row r="336" spans="12:12" ht="12.5" x14ac:dyDescent="0.25">
      <c r="L336" s="19"/>
    </row>
    <row r="337" spans="12:12" ht="12.5" x14ac:dyDescent="0.25">
      <c r="L337" s="19"/>
    </row>
    <row r="338" spans="12:12" ht="12.5" x14ac:dyDescent="0.25">
      <c r="L338" s="19"/>
    </row>
    <row r="339" spans="12:12" ht="12.5" x14ac:dyDescent="0.25">
      <c r="L339" s="19"/>
    </row>
    <row r="340" spans="12:12" ht="12.5" x14ac:dyDescent="0.25">
      <c r="L340" s="19"/>
    </row>
    <row r="341" spans="12:12" ht="12.5" x14ac:dyDescent="0.25">
      <c r="L341" s="19"/>
    </row>
    <row r="342" spans="12:12" ht="12.5" x14ac:dyDescent="0.25">
      <c r="L342" s="19"/>
    </row>
    <row r="343" spans="12:12" ht="12.5" x14ac:dyDescent="0.25">
      <c r="L343" s="19"/>
    </row>
    <row r="344" spans="12:12" ht="12.5" x14ac:dyDescent="0.25">
      <c r="L344" s="19"/>
    </row>
    <row r="345" spans="12:12" ht="12.5" x14ac:dyDescent="0.25">
      <c r="L345" s="19"/>
    </row>
    <row r="346" spans="12:12" ht="12.5" x14ac:dyDescent="0.25">
      <c r="L346" s="19"/>
    </row>
    <row r="347" spans="12:12" ht="12.5" x14ac:dyDescent="0.25">
      <c r="L347" s="19"/>
    </row>
    <row r="348" spans="12:12" ht="12.5" x14ac:dyDescent="0.25">
      <c r="L348" s="19"/>
    </row>
    <row r="349" spans="12:12" ht="12.5" x14ac:dyDescent="0.25">
      <c r="L349" s="19"/>
    </row>
    <row r="350" spans="12:12" ht="12.5" x14ac:dyDescent="0.25">
      <c r="L350" s="19"/>
    </row>
    <row r="351" spans="12:12" ht="12.5" x14ac:dyDescent="0.25">
      <c r="L351" s="19"/>
    </row>
    <row r="352" spans="12:12" ht="12.5" x14ac:dyDescent="0.25">
      <c r="L352" s="19"/>
    </row>
    <row r="353" spans="12:12" ht="12.5" x14ac:dyDescent="0.25">
      <c r="L353" s="19"/>
    </row>
    <row r="354" spans="12:12" ht="12.5" x14ac:dyDescent="0.25">
      <c r="L354" s="19"/>
    </row>
    <row r="355" spans="12:12" ht="12.5" x14ac:dyDescent="0.25">
      <c r="L355" s="19"/>
    </row>
    <row r="356" spans="12:12" ht="12.5" x14ac:dyDescent="0.25">
      <c r="L356" s="19"/>
    </row>
    <row r="357" spans="12:12" ht="12.5" x14ac:dyDescent="0.25">
      <c r="L357" s="19"/>
    </row>
    <row r="358" spans="12:12" ht="12.5" x14ac:dyDescent="0.25">
      <c r="L358" s="19"/>
    </row>
    <row r="359" spans="12:12" ht="12.5" x14ac:dyDescent="0.25">
      <c r="L359" s="19"/>
    </row>
    <row r="360" spans="12:12" ht="12.5" x14ac:dyDescent="0.25">
      <c r="L360" s="19"/>
    </row>
    <row r="361" spans="12:12" ht="12.5" x14ac:dyDescent="0.25">
      <c r="L361" s="19"/>
    </row>
    <row r="362" spans="12:12" ht="12.5" x14ac:dyDescent="0.25">
      <c r="L362" s="19"/>
    </row>
    <row r="363" spans="12:12" ht="12.5" x14ac:dyDescent="0.25">
      <c r="L363" s="19"/>
    </row>
    <row r="364" spans="12:12" ht="12.5" x14ac:dyDescent="0.25">
      <c r="L364" s="19"/>
    </row>
    <row r="365" spans="12:12" ht="12.5" x14ac:dyDescent="0.25">
      <c r="L365" s="19"/>
    </row>
    <row r="366" spans="12:12" ht="12.5" x14ac:dyDescent="0.25">
      <c r="L366" s="19"/>
    </row>
    <row r="367" spans="12:12" ht="12.5" x14ac:dyDescent="0.25">
      <c r="L367" s="19"/>
    </row>
    <row r="368" spans="12:12" ht="12.5" x14ac:dyDescent="0.25">
      <c r="L368" s="19"/>
    </row>
    <row r="369" spans="12:12" ht="12.5" x14ac:dyDescent="0.25">
      <c r="L369" s="19"/>
    </row>
    <row r="370" spans="12:12" ht="12.5" x14ac:dyDescent="0.25">
      <c r="L370" s="19"/>
    </row>
    <row r="371" spans="12:12" ht="12.5" x14ac:dyDescent="0.25">
      <c r="L371" s="19"/>
    </row>
    <row r="372" spans="12:12" ht="12.5" x14ac:dyDescent="0.25">
      <c r="L372" s="19"/>
    </row>
    <row r="373" spans="12:12" ht="12.5" x14ac:dyDescent="0.25">
      <c r="L373" s="19"/>
    </row>
    <row r="374" spans="12:12" ht="12.5" x14ac:dyDescent="0.25">
      <c r="L374" s="19"/>
    </row>
    <row r="375" spans="12:12" ht="12.5" x14ac:dyDescent="0.25">
      <c r="L375" s="19"/>
    </row>
    <row r="376" spans="12:12" ht="12.5" x14ac:dyDescent="0.25">
      <c r="L376" s="19"/>
    </row>
    <row r="377" spans="12:12" ht="12.5" x14ac:dyDescent="0.25">
      <c r="L377" s="19"/>
    </row>
    <row r="378" spans="12:12" ht="12.5" x14ac:dyDescent="0.25">
      <c r="L378" s="19"/>
    </row>
    <row r="379" spans="12:12" ht="12.5" x14ac:dyDescent="0.25">
      <c r="L379" s="19"/>
    </row>
    <row r="380" spans="12:12" ht="12.5" x14ac:dyDescent="0.25">
      <c r="L380" s="19"/>
    </row>
    <row r="381" spans="12:12" ht="12.5" x14ac:dyDescent="0.25">
      <c r="L381" s="19"/>
    </row>
    <row r="382" spans="12:12" ht="12.5" x14ac:dyDescent="0.25">
      <c r="L382" s="19"/>
    </row>
    <row r="383" spans="12:12" ht="12.5" x14ac:dyDescent="0.25">
      <c r="L383" s="19"/>
    </row>
    <row r="384" spans="12:12" ht="12.5" x14ac:dyDescent="0.25">
      <c r="L384" s="19"/>
    </row>
    <row r="385" spans="12:12" ht="12.5" x14ac:dyDescent="0.25">
      <c r="L385" s="19"/>
    </row>
    <row r="386" spans="12:12" ht="12.5" x14ac:dyDescent="0.25">
      <c r="L386" s="19"/>
    </row>
    <row r="387" spans="12:12" ht="12.5" x14ac:dyDescent="0.25">
      <c r="L387" s="19"/>
    </row>
    <row r="388" spans="12:12" ht="12.5" x14ac:dyDescent="0.25">
      <c r="L388" s="19"/>
    </row>
    <row r="389" spans="12:12" ht="12.5" x14ac:dyDescent="0.25">
      <c r="L389" s="19"/>
    </row>
    <row r="390" spans="12:12" ht="12.5" x14ac:dyDescent="0.25">
      <c r="L390" s="19"/>
    </row>
    <row r="391" spans="12:12" ht="12.5" x14ac:dyDescent="0.25">
      <c r="L391" s="19"/>
    </row>
    <row r="392" spans="12:12" ht="12.5" x14ac:dyDescent="0.25">
      <c r="L392" s="19"/>
    </row>
    <row r="393" spans="12:12" ht="12.5" x14ac:dyDescent="0.25">
      <c r="L393" s="19"/>
    </row>
    <row r="394" spans="12:12" ht="12.5" x14ac:dyDescent="0.25">
      <c r="L394" s="19"/>
    </row>
    <row r="395" spans="12:12" ht="12.5" x14ac:dyDescent="0.25">
      <c r="L395" s="19"/>
    </row>
    <row r="396" spans="12:12" ht="12.5" x14ac:dyDescent="0.25">
      <c r="L396" s="19"/>
    </row>
    <row r="397" spans="12:12" ht="12.5" x14ac:dyDescent="0.25">
      <c r="L397" s="19"/>
    </row>
    <row r="398" spans="12:12" ht="12.5" x14ac:dyDescent="0.25">
      <c r="L398" s="19"/>
    </row>
    <row r="399" spans="12:12" ht="12.5" x14ac:dyDescent="0.25">
      <c r="L399" s="19"/>
    </row>
    <row r="400" spans="12:12" ht="12.5" x14ac:dyDescent="0.25">
      <c r="L400" s="19"/>
    </row>
    <row r="401" spans="12:12" ht="12.5" x14ac:dyDescent="0.25">
      <c r="L401" s="19"/>
    </row>
    <row r="402" spans="12:12" ht="12.5" x14ac:dyDescent="0.25">
      <c r="L402" s="19"/>
    </row>
    <row r="403" spans="12:12" ht="12.5" x14ac:dyDescent="0.25">
      <c r="L403" s="19"/>
    </row>
    <row r="404" spans="12:12" ht="12.5" x14ac:dyDescent="0.25">
      <c r="L404" s="19"/>
    </row>
    <row r="405" spans="12:12" ht="12.5" x14ac:dyDescent="0.25">
      <c r="L405" s="19"/>
    </row>
    <row r="406" spans="12:12" ht="12.5" x14ac:dyDescent="0.25">
      <c r="L406" s="19"/>
    </row>
    <row r="407" spans="12:12" ht="12.5" x14ac:dyDescent="0.25">
      <c r="L407" s="19"/>
    </row>
    <row r="408" spans="12:12" ht="12.5" x14ac:dyDescent="0.25">
      <c r="L408" s="19"/>
    </row>
    <row r="409" spans="12:12" ht="12.5" x14ac:dyDescent="0.25">
      <c r="L409" s="19"/>
    </row>
    <row r="410" spans="12:12" ht="12.5" x14ac:dyDescent="0.25">
      <c r="L410" s="19"/>
    </row>
    <row r="411" spans="12:12" ht="12.5" x14ac:dyDescent="0.25">
      <c r="L411" s="19"/>
    </row>
    <row r="412" spans="12:12" ht="12.5" x14ac:dyDescent="0.25">
      <c r="L412" s="19"/>
    </row>
    <row r="413" spans="12:12" ht="12.5" x14ac:dyDescent="0.25">
      <c r="L413" s="19"/>
    </row>
    <row r="414" spans="12:12" ht="12.5" x14ac:dyDescent="0.25">
      <c r="L414" s="19"/>
    </row>
    <row r="415" spans="12:12" ht="12.5" x14ac:dyDescent="0.25">
      <c r="L415" s="19"/>
    </row>
    <row r="416" spans="12:12" ht="12.5" x14ac:dyDescent="0.25">
      <c r="L416" s="19"/>
    </row>
    <row r="417" spans="12:12" ht="12.5" x14ac:dyDescent="0.25">
      <c r="L417" s="19"/>
    </row>
    <row r="418" spans="12:12" ht="12.5" x14ac:dyDescent="0.25">
      <c r="L418" s="19"/>
    </row>
    <row r="419" spans="12:12" ht="12.5" x14ac:dyDescent="0.25">
      <c r="L419" s="19"/>
    </row>
    <row r="420" spans="12:12" ht="12.5" x14ac:dyDescent="0.25">
      <c r="L420" s="19"/>
    </row>
    <row r="421" spans="12:12" ht="12.5" x14ac:dyDescent="0.25">
      <c r="L421" s="19"/>
    </row>
    <row r="422" spans="12:12" ht="12.5" x14ac:dyDescent="0.25">
      <c r="L422" s="19"/>
    </row>
    <row r="423" spans="12:12" ht="12.5" x14ac:dyDescent="0.25">
      <c r="L423" s="19"/>
    </row>
    <row r="424" spans="12:12" ht="12.5" x14ac:dyDescent="0.25">
      <c r="L424" s="19"/>
    </row>
    <row r="425" spans="12:12" ht="12.5" x14ac:dyDescent="0.25">
      <c r="L425" s="19"/>
    </row>
    <row r="426" spans="12:12" ht="12.5" x14ac:dyDescent="0.25">
      <c r="L426" s="19"/>
    </row>
    <row r="427" spans="12:12" ht="12.5" x14ac:dyDescent="0.25">
      <c r="L427" s="19"/>
    </row>
    <row r="428" spans="12:12" ht="12.5" x14ac:dyDescent="0.25">
      <c r="L428" s="19"/>
    </row>
    <row r="429" spans="12:12" ht="12.5" x14ac:dyDescent="0.25">
      <c r="L429" s="19"/>
    </row>
    <row r="430" spans="12:12" ht="12.5" x14ac:dyDescent="0.25">
      <c r="L430" s="19"/>
    </row>
    <row r="431" spans="12:12" ht="12.5" x14ac:dyDescent="0.25">
      <c r="L431" s="19"/>
    </row>
    <row r="432" spans="12:12" ht="12.5" x14ac:dyDescent="0.25">
      <c r="L432" s="19"/>
    </row>
    <row r="433" spans="12:12" ht="12.5" x14ac:dyDescent="0.25">
      <c r="L433" s="19"/>
    </row>
    <row r="434" spans="12:12" ht="12.5" x14ac:dyDescent="0.25">
      <c r="L434" s="19"/>
    </row>
    <row r="435" spans="12:12" ht="12.5" x14ac:dyDescent="0.25">
      <c r="L435" s="19"/>
    </row>
    <row r="436" spans="12:12" ht="12.5" x14ac:dyDescent="0.25">
      <c r="L436" s="19"/>
    </row>
    <row r="437" spans="12:12" ht="12.5" x14ac:dyDescent="0.25">
      <c r="L437" s="19"/>
    </row>
    <row r="438" spans="12:12" ht="12.5" x14ac:dyDescent="0.25">
      <c r="L438" s="19"/>
    </row>
    <row r="439" spans="12:12" ht="12.5" x14ac:dyDescent="0.25">
      <c r="L439" s="19"/>
    </row>
    <row r="440" spans="12:12" ht="12.5" x14ac:dyDescent="0.25">
      <c r="L440" s="19"/>
    </row>
    <row r="441" spans="12:12" ht="12.5" x14ac:dyDescent="0.25">
      <c r="L441" s="19"/>
    </row>
    <row r="442" spans="12:12" ht="12.5" x14ac:dyDescent="0.25">
      <c r="L442" s="19"/>
    </row>
    <row r="443" spans="12:12" ht="12.5" x14ac:dyDescent="0.25">
      <c r="L443" s="19"/>
    </row>
    <row r="444" spans="12:12" ht="12.5" x14ac:dyDescent="0.25">
      <c r="L444" s="19"/>
    </row>
    <row r="445" spans="12:12" ht="12.5" x14ac:dyDescent="0.25">
      <c r="L445" s="19"/>
    </row>
    <row r="446" spans="12:12" ht="12.5" x14ac:dyDescent="0.25">
      <c r="L446" s="19"/>
    </row>
    <row r="447" spans="12:12" ht="12.5" x14ac:dyDescent="0.25">
      <c r="L447" s="19"/>
    </row>
    <row r="448" spans="12:12" ht="12.5" x14ac:dyDescent="0.25">
      <c r="L448" s="19"/>
    </row>
    <row r="449" spans="12:12" ht="12.5" x14ac:dyDescent="0.25">
      <c r="L449" s="19"/>
    </row>
    <row r="450" spans="12:12" ht="12.5" x14ac:dyDescent="0.25">
      <c r="L450" s="19"/>
    </row>
    <row r="451" spans="12:12" ht="12.5" x14ac:dyDescent="0.25">
      <c r="L451" s="19"/>
    </row>
    <row r="452" spans="12:12" ht="12.5" x14ac:dyDescent="0.25">
      <c r="L452" s="19"/>
    </row>
    <row r="453" spans="12:12" ht="12.5" x14ac:dyDescent="0.25">
      <c r="L453" s="19"/>
    </row>
    <row r="454" spans="12:12" ht="12.5" x14ac:dyDescent="0.25">
      <c r="L454" s="19"/>
    </row>
    <row r="455" spans="12:12" ht="12.5" x14ac:dyDescent="0.25">
      <c r="L455" s="19"/>
    </row>
    <row r="456" spans="12:12" ht="12.5" x14ac:dyDescent="0.25">
      <c r="L456" s="19"/>
    </row>
    <row r="457" spans="12:12" ht="12.5" x14ac:dyDescent="0.25">
      <c r="L457" s="19"/>
    </row>
    <row r="458" spans="12:12" ht="12.5" x14ac:dyDescent="0.25">
      <c r="L458" s="19"/>
    </row>
    <row r="459" spans="12:12" ht="12.5" x14ac:dyDescent="0.25">
      <c r="L459" s="19"/>
    </row>
    <row r="460" spans="12:12" ht="12.5" x14ac:dyDescent="0.25">
      <c r="L460" s="19"/>
    </row>
    <row r="461" spans="12:12" ht="12.5" x14ac:dyDescent="0.25">
      <c r="L461" s="19"/>
    </row>
    <row r="462" spans="12:12" ht="12.5" x14ac:dyDescent="0.25">
      <c r="L462" s="19"/>
    </row>
    <row r="463" spans="12:12" ht="12.5" x14ac:dyDescent="0.25">
      <c r="L463" s="19"/>
    </row>
    <row r="464" spans="12:12" ht="12.5" x14ac:dyDescent="0.25">
      <c r="L464" s="19"/>
    </row>
    <row r="465" spans="12:12" ht="12.5" x14ac:dyDescent="0.25">
      <c r="L465" s="19"/>
    </row>
    <row r="466" spans="12:12" ht="12.5" x14ac:dyDescent="0.25">
      <c r="L466" s="19"/>
    </row>
    <row r="467" spans="12:12" ht="12.5" x14ac:dyDescent="0.25">
      <c r="L467" s="19"/>
    </row>
    <row r="468" spans="12:12" ht="12.5" x14ac:dyDescent="0.25">
      <c r="L468" s="19"/>
    </row>
    <row r="469" spans="12:12" ht="12.5" x14ac:dyDescent="0.25">
      <c r="L469" s="19"/>
    </row>
    <row r="470" spans="12:12" ht="12.5" x14ac:dyDescent="0.25">
      <c r="L470" s="19"/>
    </row>
    <row r="471" spans="12:12" ht="12.5" x14ac:dyDescent="0.25">
      <c r="L471" s="19"/>
    </row>
    <row r="472" spans="12:12" ht="12.5" x14ac:dyDescent="0.25">
      <c r="L472" s="19"/>
    </row>
    <row r="473" spans="12:12" ht="12.5" x14ac:dyDescent="0.25">
      <c r="L473" s="19"/>
    </row>
    <row r="474" spans="12:12" ht="12.5" x14ac:dyDescent="0.25">
      <c r="L474" s="19"/>
    </row>
    <row r="475" spans="12:12" ht="12.5" x14ac:dyDescent="0.25">
      <c r="L475" s="19"/>
    </row>
    <row r="476" spans="12:12" ht="12.5" x14ac:dyDescent="0.25">
      <c r="L476" s="19"/>
    </row>
    <row r="477" spans="12:12" ht="12.5" x14ac:dyDescent="0.25">
      <c r="L477" s="19"/>
    </row>
    <row r="478" spans="12:12" ht="12.5" x14ac:dyDescent="0.25">
      <c r="L478" s="19"/>
    </row>
    <row r="479" spans="12:12" ht="12.5" x14ac:dyDescent="0.25">
      <c r="L479" s="19"/>
    </row>
    <row r="480" spans="12:12" ht="12.5" x14ac:dyDescent="0.25">
      <c r="L480" s="19"/>
    </row>
    <row r="481" spans="12:12" ht="12.5" x14ac:dyDescent="0.25">
      <c r="L481" s="19"/>
    </row>
    <row r="482" spans="12:12" ht="12.5" x14ac:dyDescent="0.25">
      <c r="L482" s="19"/>
    </row>
    <row r="483" spans="12:12" ht="12.5" x14ac:dyDescent="0.25">
      <c r="L483" s="19"/>
    </row>
    <row r="484" spans="12:12" ht="12.5" x14ac:dyDescent="0.25">
      <c r="L484" s="19"/>
    </row>
    <row r="485" spans="12:12" ht="12.5" x14ac:dyDescent="0.25">
      <c r="L485" s="19"/>
    </row>
    <row r="486" spans="12:12" ht="12.5" x14ac:dyDescent="0.25">
      <c r="L486" s="19"/>
    </row>
    <row r="487" spans="12:12" ht="12.5" x14ac:dyDescent="0.25">
      <c r="L487" s="19"/>
    </row>
    <row r="488" spans="12:12" ht="12.5" x14ac:dyDescent="0.25">
      <c r="L488" s="19"/>
    </row>
    <row r="489" spans="12:12" ht="12.5" x14ac:dyDescent="0.25">
      <c r="L489" s="19"/>
    </row>
    <row r="490" spans="12:12" ht="12.5" x14ac:dyDescent="0.25">
      <c r="L490" s="19"/>
    </row>
    <row r="491" spans="12:12" ht="12.5" x14ac:dyDescent="0.25">
      <c r="L491" s="19"/>
    </row>
    <row r="492" spans="12:12" ht="12.5" x14ac:dyDescent="0.25">
      <c r="L492" s="19"/>
    </row>
    <row r="493" spans="12:12" ht="12.5" x14ac:dyDescent="0.25">
      <c r="L493" s="19"/>
    </row>
    <row r="494" spans="12:12" ht="12.5" x14ac:dyDescent="0.25">
      <c r="L494" s="19"/>
    </row>
    <row r="495" spans="12:12" ht="12.5" x14ac:dyDescent="0.25">
      <c r="L495" s="19"/>
    </row>
    <row r="496" spans="12:12" ht="12.5" x14ac:dyDescent="0.25">
      <c r="L496" s="19"/>
    </row>
    <row r="497" spans="12:12" ht="12.5" x14ac:dyDescent="0.25">
      <c r="L497" s="19"/>
    </row>
    <row r="498" spans="12:12" ht="12.5" x14ac:dyDescent="0.25">
      <c r="L498" s="19"/>
    </row>
    <row r="499" spans="12:12" ht="12.5" x14ac:dyDescent="0.25">
      <c r="L499" s="19"/>
    </row>
    <row r="500" spans="12:12" ht="12.5" x14ac:dyDescent="0.25">
      <c r="L500" s="19"/>
    </row>
    <row r="501" spans="12:12" ht="12.5" x14ac:dyDescent="0.25">
      <c r="L501" s="19"/>
    </row>
    <row r="502" spans="12:12" ht="12.5" x14ac:dyDescent="0.25">
      <c r="L502" s="19"/>
    </row>
    <row r="503" spans="12:12" ht="12.5" x14ac:dyDescent="0.25">
      <c r="L503" s="19"/>
    </row>
    <row r="504" spans="12:12" ht="12.5" x14ac:dyDescent="0.25">
      <c r="L504" s="19"/>
    </row>
    <row r="505" spans="12:12" ht="12.5" x14ac:dyDescent="0.25">
      <c r="L505" s="19"/>
    </row>
    <row r="506" spans="12:12" ht="12.5" x14ac:dyDescent="0.25">
      <c r="L506" s="19"/>
    </row>
    <row r="507" spans="12:12" ht="12.5" x14ac:dyDescent="0.25">
      <c r="L507" s="19"/>
    </row>
    <row r="508" spans="12:12" ht="12.5" x14ac:dyDescent="0.25">
      <c r="L508" s="19"/>
    </row>
    <row r="509" spans="12:12" ht="12.5" x14ac:dyDescent="0.25">
      <c r="L509" s="19"/>
    </row>
    <row r="510" spans="12:12" ht="12.5" x14ac:dyDescent="0.25">
      <c r="L510" s="19"/>
    </row>
    <row r="511" spans="12:12" ht="12.5" x14ac:dyDescent="0.25">
      <c r="L511" s="19"/>
    </row>
    <row r="512" spans="12:12" ht="12.5" x14ac:dyDescent="0.25">
      <c r="L512" s="19"/>
    </row>
    <row r="513" spans="12:12" ht="12.5" x14ac:dyDescent="0.25">
      <c r="L513" s="19"/>
    </row>
    <row r="514" spans="12:12" ht="12.5" x14ac:dyDescent="0.25">
      <c r="L514" s="19"/>
    </row>
    <row r="515" spans="12:12" ht="12.5" x14ac:dyDescent="0.25">
      <c r="L515" s="19"/>
    </row>
    <row r="516" spans="12:12" ht="12.5" x14ac:dyDescent="0.25">
      <c r="L516" s="19"/>
    </row>
    <row r="517" spans="12:12" ht="12.5" x14ac:dyDescent="0.25">
      <c r="L517" s="19"/>
    </row>
    <row r="518" spans="12:12" ht="12.5" x14ac:dyDescent="0.25">
      <c r="L518" s="19"/>
    </row>
    <row r="519" spans="12:12" ht="12.5" x14ac:dyDescent="0.25">
      <c r="L519" s="19"/>
    </row>
    <row r="520" spans="12:12" ht="12.5" x14ac:dyDescent="0.25">
      <c r="L520" s="19"/>
    </row>
    <row r="521" spans="12:12" ht="12.5" x14ac:dyDescent="0.25">
      <c r="L521" s="19"/>
    </row>
    <row r="522" spans="12:12" ht="12.5" x14ac:dyDescent="0.25">
      <c r="L522" s="19"/>
    </row>
    <row r="523" spans="12:12" ht="12.5" x14ac:dyDescent="0.25">
      <c r="L523" s="19"/>
    </row>
    <row r="524" spans="12:12" ht="12.5" x14ac:dyDescent="0.25">
      <c r="L524" s="19"/>
    </row>
    <row r="525" spans="12:12" ht="12.5" x14ac:dyDescent="0.25">
      <c r="L525" s="19"/>
    </row>
    <row r="526" spans="12:12" ht="12.5" x14ac:dyDescent="0.25">
      <c r="L526" s="19"/>
    </row>
    <row r="527" spans="12:12" ht="12.5" x14ac:dyDescent="0.25">
      <c r="L527" s="19"/>
    </row>
    <row r="528" spans="12:12" ht="12.5" x14ac:dyDescent="0.25">
      <c r="L528" s="19"/>
    </row>
    <row r="529" spans="12:12" ht="12.5" x14ac:dyDescent="0.25">
      <c r="L529" s="19"/>
    </row>
    <row r="530" spans="12:12" ht="12.5" x14ac:dyDescent="0.25">
      <c r="L530" s="19"/>
    </row>
    <row r="531" spans="12:12" ht="12.5" x14ac:dyDescent="0.25">
      <c r="L531" s="19"/>
    </row>
    <row r="532" spans="12:12" ht="12.5" x14ac:dyDescent="0.25">
      <c r="L532" s="19"/>
    </row>
    <row r="533" spans="12:12" ht="12.5" x14ac:dyDescent="0.25">
      <c r="L533" s="19"/>
    </row>
    <row r="534" spans="12:12" ht="12.5" x14ac:dyDescent="0.25">
      <c r="L534" s="19"/>
    </row>
    <row r="535" spans="12:12" ht="12.5" x14ac:dyDescent="0.25">
      <c r="L535" s="19"/>
    </row>
    <row r="536" spans="12:12" ht="12.5" x14ac:dyDescent="0.25">
      <c r="L536" s="19"/>
    </row>
    <row r="537" spans="12:12" ht="12.5" x14ac:dyDescent="0.25">
      <c r="L537" s="19"/>
    </row>
    <row r="538" spans="12:12" ht="12.5" x14ac:dyDescent="0.25">
      <c r="L538" s="19"/>
    </row>
    <row r="539" spans="12:12" ht="12.5" x14ac:dyDescent="0.25">
      <c r="L539" s="19"/>
    </row>
    <row r="540" spans="12:12" ht="12.5" x14ac:dyDescent="0.25">
      <c r="L540" s="19"/>
    </row>
    <row r="541" spans="12:12" ht="12.5" x14ac:dyDescent="0.25">
      <c r="L541" s="19"/>
    </row>
    <row r="542" spans="12:12" ht="12.5" x14ac:dyDescent="0.25">
      <c r="L542" s="19"/>
    </row>
    <row r="543" spans="12:12" ht="12.5" x14ac:dyDescent="0.25">
      <c r="L543" s="19"/>
    </row>
    <row r="544" spans="12:12" ht="12.5" x14ac:dyDescent="0.25">
      <c r="L544" s="19"/>
    </row>
    <row r="545" spans="12:12" ht="12.5" x14ac:dyDescent="0.25">
      <c r="L545" s="19"/>
    </row>
    <row r="546" spans="12:12" ht="12.5" x14ac:dyDescent="0.25">
      <c r="L546" s="19"/>
    </row>
    <row r="547" spans="12:12" ht="12.5" x14ac:dyDescent="0.25">
      <c r="L547" s="19"/>
    </row>
    <row r="548" spans="12:12" ht="12.5" x14ac:dyDescent="0.25">
      <c r="L548" s="19"/>
    </row>
    <row r="549" spans="12:12" ht="12.5" x14ac:dyDescent="0.25">
      <c r="L549" s="19"/>
    </row>
    <row r="550" spans="12:12" ht="12.5" x14ac:dyDescent="0.25">
      <c r="L550" s="19"/>
    </row>
    <row r="551" spans="12:12" ht="12.5" x14ac:dyDescent="0.25">
      <c r="L551" s="19"/>
    </row>
    <row r="552" spans="12:12" ht="12.5" x14ac:dyDescent="0.25">
      <c r="L552" s="19"/>
    </row>
    <row r="553" spans="12:12" ht="12.5" x14ac:dyDescent="0.25">
      <c r="L553" s="19"/>
    </row>
    <row r="554" spans="12:12" ht="12.5" x14ac:dyDescent="0.25">
      <c r="L554" s="19"/>
    </row>
    <row r="555" spans="12:12" ht="12.5" x14ac:dyDescent="0.25">
      <c r="L555" s="19"/>
    </row>
    <row r="556" spans="12:12" ht="12.5" x14ac:dyDescent="0.25">
      <c r="L556" s="19"/>
    </row>
    <row r="557" spans="12:12" ht="12.5" x14ac:dyDescent="0.25">
      <c r="L557" s="19"/>
    </row>
    <row r="558" spans="12:12" ht="12.5" x14ac:dyDescent="0.25">
      <c r="L558" s="19"/>
    </row>
    <row r="559" spans="12:12" ht="12.5" x14ac:dyDescent="0.25">
      <c r="L559" s="19"/>
    </row>
    <row r="560" spans="12:12" ht="12.5" x14ac:dyDescent="0.25">
      <c r="L560" s="19"/>
    </row>
    <row r="561" spans="12:12" ht="12.5" x14ac:dyDescent="0.25">
      <c r="L561" s="19"/>
    </row>
    <row r="562" spans="12:12" ht="12.5" x14ac:dyDescent="0.25">
      <c r="L562" s="19"/>
    </row>
    <row r="563" spans="12:12" ht="12.5" x14ac:dyDescent="0.25">
      <c r="L563" s="19"/>
    </row>
    <row r="564" spans="12:12" ht="12.5" x14ac:dyDescent="0.25">
      <c r="L564" s="19"/>
    </row>
    <row r="565" spans="12:12" ht="12.5" x14ac:dyDescent="0.25">
      <c r="L565" s="19"/>
    </row>
    <row r="566" spans="12:12" ht="12.5" x14ac:dyDescent="0.25">
      <c r="L566" s="19"/>
    </row>
    <row r="567" spans="12:12" ht="12.5" x14ac:dyDescent="0.25">
      <c r="L567" s="19"/>
    </row>
    <row r="568" spans="12:12" ht="12.5" x14ac:dyDescent="0.25">
      <c r="L568" s="19"/>
    </row>
    <row r="569" spans="12:12" ht="12.5" x14ac:dyDescent="0.25">
      <c r="L569" s="19"/>
    </row>
    <row r="570" spans="12:12" ht="12.5" x14ac:dyDescent="0.25">
      <c r="L570" s="19"/>
    </row>
    <row r="571" spans="12:12" ht="12.5" x14ac:dyDescent="0.25">
      <c r="L571" s="19"/>
    </row>
    <row r="572" spans="12:12" ht="12.5" x14ac:dyDescent="0.25">
      <c r="L572" s="19"/>
    </row>
    <row r="573" spans="12:12" ht="12.5" x14ac:dyDescent="0.25">
      <c r="L573" s="19"/>
    </row>
    <row r="574" spans="12:12" ht="12.5" x14ac:dyDescent="0.25">
      <c r="L574" s="19"/>
    </row>
    <row r="575" spans="12:12" ht="12.5" x14ac:dyDescent="0.25">
      <c r="L575" s="19"/>
    </row>
    <row r="576" spans="12:12" ht="12.5" x14ac:dyDescent="0.25">
      <c r="L576" s="19"/>
    </row>
    <row r="577" spans="12:12" ht="12.5" x14ac:dyDescent="0.25">
      <c r="L577" s="19"/>
    </row>
    <row r="578" spans="12:12" ht="12.5" x14ac:dyDescent="0.25">
      <c r="L578" s="19"/>
    </row>
    <row r="579" spans="12:12" ht="12.5" x14ac:dyDescent="0.25">
      <c r="L579" s="19"/>
    </row>
    <row r="580" spans="12:12" ht="12.5" x14ac:dyDescent="0.25">
      <c r="L580" s="19"/>
    </row>
    <row r="581" spans="12:12" ht="12.5" x14ac:dyDescent="0.25">
      <c r="L581" s="19"/>
    </row>
    <row r="582" spans="12:12" ht="12.5" x14ac:dyDescent="0.25">
      <c r="L582" s="19"/>
    </row>
    <row r="583" spans="12:12" ht="12.5" x14ac:dyDescent="0.25">
      <c r="L583" s="19"/>
    </row>
    <row r="584" spans="12:12" ht="12.5" x14ac:dyDescent="0.25">
      <c r="L584" s="19"/>
    </row>
    <row r="585" spans="12:12" ht="12.5" x14ac:dyDescent="0.25">
      <c r="L585" s="19"/>
    </row>
    <row r="586" spans="12:12" ht="12.5" x14ac:dyDescent="0.25">
      <c r="L586" s="19"/>
    </row>
    <row r="587" spans="12:12" ht="12.5" x14ac:dyDescent="0.25">
      <c r="L587" s="19"/>
    </row>
    <row r="588" spans="12:12" ht="12.5" x14ac:dyDescent="0.25">
      <c r="L588" s="19"/>
    </row>
    <row r="589" spans="12:12" ht="12.5" x14ac:dyDescent="0.25">
      <c r="L589" s="19"/>
    </row>
    <row r="590" spans="12:12" ht="12.5" x14ac:dyDescent="0.25">
      <c r="L590" s="19"/>
    </row>
    <row r="591" spans="12:12" ht="12.5" x14ac:dyDescent="0.25">
      <c r="L591" s="19"/>
    </row>
    <row r="592" spans="12:12" ht="12.5" x14ac:dyDescent="0.25">
      <c r="L592" s="19"/>
    </row>
    <row r="593" spans="12:12" ht="12.5" x14ac:dyDescent="0.25">
      <c r="L593" s="19"/>
    </row>
    <row r="594" spans="12:12" ht="12.5" x14ac:dyDescent="0.25">
      <c r="L594" s="19"/>
    </row>
    <row r="595" spans="12:12" ht="12.5" x14ac:dyDescent="0.25">
      <c r="L595" s="19"/>
    </row>
    <row r="596" spans="12:12" ht="12.5" x14ac:dyDescent="0.25">
      <c r="L596" s="19"/>
    </row>
    <row r="597" spans="12:12" ht="12.5" x14ac:dyDescent="0.25">
      <c r="L597" s="19"/>
    </row>
    <row r="598" spans="12:12" ht="12.5" x14ac:dyDescent="0.25">
      <c r="L598" s="19"/>
    </row>
    <row r="599" spans="12:12" ht="12.5" x14ac:dyDescent="0.25">
      <c r="L599" s="19"/>
    </row>
    <row r="600" spans="12:12" ht="12.5" x14ac:dyDescent="0.25">
      <c r="L600" s="19"/>
    </row>
    <row r="601" spans="12:12" ht="12.5" x14ac:dyDescent="0.25">
      <c r="L601" s="19"/>
    </row>
    <row r="602" spans="12:12" ht="12.5" x14ac:dyDescent="0.25">
      <c r="L602" s="19"/>
    </row>
    <row r="603" spans="12:12" ht="12.5" x14ac:dyDescent="0.25">
      <c r="L603" s="19"/>
    </row>
    <row r="604" spans="12:12" ht="12.5" x14ac:dyDescent="0.25">
      <c r="L604" s="19"/>
    </row>
    <row r="605" spans="12:12" ht="12.5" x14ac:dyDescent="0.25">
      <c r="L605" s="19"/>
    </row>
    <row r="606" spans="12:12" ht="12.5" x14ac:dyDescent="0.25">
      <c r="L606" s="19"/>
    </row>
    <row r="607" spans="12:12" ht="12.5" x14ac:dyDescent="0.25">
      <c r="L607" s="19"/>
    </row>
    <row r="608" spans="12:12" ht="12.5" x14ac:dyDescent="0.25">
      <c r="L608" s="19"/>
    </row>
    <row r="609" spans="12:12" ht="12.5" x14ac:dyDescent="0.25">
      <c r="L609" s="19"/>
    </row>
    <row r="610" spans="12:12" ht="12.5" x14ac:dyDescent="0.25">
      <c r="L610" s="19"/>
    </row>
    <row r="611" spans="12:12" ht="12.5" x14ac:dyDescent="0.25">
      <c r="L611" s="19"/>
    </row>
    <row r="612" spans="12:12" ht="12.5" x14ac:dyDescent="0.25">
      <c r="L612" s="19"/>
    </row>
    <row r="613" spans="12:12" ht="12.5" x14ac:dyDescent="0.25">
      <c r="L613" s="19"/>
    </row>
    <row r="614" spans="12:12" ht="12.5" x14ac:dyDescent="0.25">
      <c r="L614" s="19"/>
    </row>
    <row r="615" spans="12:12" ht="12.5" x14ac:dyDescent="0.25">
      <c r="L615" s="19"/>
    </row>
    <row r="616" spans="12:12" ht="12.5" x14ac:dyDescent="0.25">
      <c r="L616" s="19"/>
    </row>
    <row r="617" spans="12:12" ht="12.5" x14ac:dyDescent="0.25">
      <c r="L617" s="19"/>
    </row>
    <row r="618" spans="12:12" ht="12.5" x14ac:dyDescent="0.25">
      <c r="L618" s="19"/>
    </row>
    <row r="619" spans="12:12" ht="12.5" x14ac:dyDescent="0.25">
      <c r="L619" s="19"/>
    </row>
    <row r="620" spans="12:12" ht="12.5" x14ac:dyDescent="0.25">
      <c r="L620" s="19"/>
    </row>
    <row r="621" spans="12:12" ht="12.5" x14ac:dyDescent="0.25">
      <c r="L621" s="19"/>
    </row>
    <row r="622" spans="12:12" ht="12.5" x14ac:dyDescent="0.25">
      <c r="L622" s="19"/>
    </row>
    <row r="623" spans="12:12" ht="12.5" x14ac:dyDescent="0.25">
      <c r="L623" s="19"/>
    </row>
    <row r="624" spans="12:12" ht="12.5" x14ac:dyDescent="0.25">
      <c r="L624" s="19"/>
    </row>
    <row r="625" spans="12:12" ht="12.5" x14ac:dyDescent="0.25">
      <c r="L625" s="19"/>
    </row>
    <row r="626" spans="12:12" ht="12.5" x14ac:dyDescent="0.25">
      <c r="L626" s="19"/>
    </row>
    <row r="627" spans="12:12" ht="12.5" x14ac:dyDescent="0.25">
      <c r="L627" s="19"/>
    </row>
    <row r="628" spans="12:12" ht="12.5" x14ac:dyDescent="0.25">
      <c r="L628" s="19"/>
    </row>
    <row r="629" spans="12:12" ht="12.5" x14ac:dyDescent="0.25">
      <c r="L629" s="19"/>
    </row>
    <row r="630" spans="12:12" ht="12.5" x14ac:dyDescent="0.25">
      <c r="L630" s="19"/>
    </row>
    <row r="631" spans="12:12" ht="12.5" x14ac:dyDescent="0.25">
      <c r="L631" s="19"/>
    </row>
    <row r="632" spans="12:12" ht="12.5" x14ac:dyDescent="0.25">
      <c r="L632" s="19"/>
    </row>
    <row r="633" spans="12:12" ht="12.5" x14ac:dyDescent="0.25">
      <c r="L633" s="19"/>
    </row>
    <row r="634" spans="12:12" ht="12.5" x14ac:dyDescent="0.25">
      <c r="L634" s="19"/>
    </row>
    <row r="635" spans="12:12" ht="12.5" x14ac:dyDescent="0.25">
      <c r="L635" s="19"/>
    </row>
    <row r="636" spans="12:12" ht="12.5" x14ac:dyDescent="0.25">
      <c r="L636" s="19"/>
    </row>
    <row r="637" spans="12:12" ht="12.5" x14ac:dyDescent="0.25">
      <c r="L637" s="19"/>
    </row>
    <row r="638" spans="12:12" ht="12.5" x14ac:dyDescent="0.25">
      <c r="L638" s="19"/>
    </row>
    <row r="639" spans="12:12" ht="12.5" x14ac:dyDescent="0.25">
      <c r="L639" s="19"/>
    </row>
    <row r="640" spans="12:12" ht="12.5" x14ac:dyDescent="0.25">
      <c r="L640" s="19"/>
    </row>
    <row r="641" spans="12:12" ht="12.5" x14ac:dyDescent="0.25">
      <c r="L641" s="19"/>
    </row>
    <row r="642" spans="12:12" ht="12.5" x14ac:dyDescent="0.25">
      <c r="L642" s="19"/>
    </row>
    <row r="643" spans="12:12" ht="12.5" x14ac:dyDescent="0.25">
      <c r="L643" s="19"/>
    </row>
    <row r="644" spans="12:12" ht="12.5" x14ac:dyDescent="0.25">
      <c r="L644" s="19"/>
    </row>
    <row r="645" spans="12:12" ht="12.5" x14ac:dyDescent="0.25">
      <c r="L645" s="19"/>
    </row>
    <row r="646" spans="12:12" ht="12.5" x14ac:dyDescent="0.25">
      <c r="L646" s="19"/>
    </row>
    <row r="647" spans="12:12" ht="12.5" x14ac:dyDescent="0.25">
      <c r="L647" s="19"/>
    </row>
    <row r="648" spans="12:12" ht="12.5" x14ac:dyDescent="0.25">
      <c r="L648" s="19"/>
    </row>
    <row r="649" spans="12:12" ht="12.5" x14ac:dyDescent="0.25">
      <c r="L649" s="19"/>
    </row>
    <row r="650" spans="12:12" ht="12.5" x14ac:dyDescent="0.25">
      <c r="L650" s="19"/>
    </row>
    <row r="651" spans="12:12" ht="12.5" x14ac:dyDescent="0.25">
      <c r="L651" s="19"/>
    </row>
    <row r="652" spans="12:12" ht="12.5" x14ac:dyDescent="0.25">
      <c r="L652" s="19"/>
    </row>
    <row r="653" spans="12:12" ht="12.5" x14ac:dyDescent="0.25">
      <c r="L653" s="19"/>
    </row>
    <row r="654" spans="12:12" ht="12.5" x14ac:dyDescent="0.25">
      <c r="L654" s="19"/>
    </row>
    <row r="655" spans="12:12" ht="12.5" x14ac:dyDescent="0.25">
      <c r="L655" s="19"/>
    </row>
    <row r="656" spans="12:12" ht="12.5" x14ac:dyDescent="0.25">
      <c r="L656" s="19"/>
    </row>
    <row r="657" spans="12:12" ht="12.5" x14ac:dyDescent="0.25">
      <c r="L657" s="19"/>
    </row>
    <row r="658" spans="12:12" ht="12.5" x14ac:dyDescent="0.25">
      <c r="L658" s="19"/>
    </row>
    <row r="659" spans="12:12" ht="12.5" x14ac:dyDescent="0.25">
      <c r="L659" s="19"/>
    </row>
    <row r="660" spans="12:12" ht="12.5" x14ac:dyDescent="0.25">
      <c r="L660" s="19"/>
    </row>
    <row r="661" spans="12:12" ht="12.5" x14ac:dyDescent="0.25">
      <c r="L661" s="19"/>
    </row>
    <row r="662" spans="12:12" ht="12.5" x14ac:dyDescent="0.25">
      <c r="L662" s="19"/>
    </row>
    <row r="663" spans="12:12" ht="12.5" x14ac:dyDescent="0.25">
      <c r="L663" s="19"/>
    </row>
    <row r="664" spans="12:12" ht="12.5" x14ac:dyDescent="0.25">
      <c r="L664" s="19"/>
    </row>
    <row r="665" spans="12:12" ht="12.5" x14ac:dyDescent="0.25">
      <c r="L665" s="19"/>
    </row>
    <row r="666" spans="12:12" ht="12.5" x14ac:dyDescent="0.25">
      <c r="L666" s="19"/>
    </row>
    <row r="667" spans="12:12" ht="12.5" x14ac:dyDescent="0.25">
      <c r="L667" s="19"/>
    </row>
    <row r="668" spans="12:12" ht="12.5" x14ac:dyDescent="0.25">
      <c r="L668" s="19"/>
    </row>
    <row r="669" spans="12:12" ht="12.5" x14ac:dyDescent="0.25">
      <c r="L669" s="19"/>
    </row>
    <row r="670" spans="12:12" ht="12.5" x14ac:dyDescent="0.25">
      <c r="L670" s="19"/>
    </row>
    <row r="671" spans="12:12" ht="12.5" x14ac:dyDescent="0.25">
      <c r="L671" s="19"/>
    </row>
    <row r="672" spans="12:12" ht="12.5" x14ac:dyDescent="0.25">
      <c r="L672" s="19"/>
    </row>
    <row r="673" spans="12:12" ht="12.5" x14ac:dyDescent="0.25">
      <c r="L673" s="19"/>
    </row>
    <row r="674" spans="12:12" ht="12.5" x14ac:dyDescent="0.25">
      <c r="L674" s="19"/>
    </row>
    <row r="675" spans="12:12" ht="12.5" x14ac:dyDescent="0.25">
      <c r="L675" s="19"/>
    </row>
    <row r="676" spans="12:12" ht="12.5" x14ac:dyDescent="0.25">
      <c r="L676" s="19"/>
    </row>
    <row r="677" spans="12:12" ht="12.5" x14ac:dyDescent="0.25">
      <c r="L677" s="19"/>
    </row>
    <row r="678" spans="12:12" ht="12.5" x14ac:dyDescent="0.25">
      <c r="L678" s="19"/>
    </row>
    <row r="679" spans="12:12" ht="12.5" x14ac:dyDescent="0.25">
      <c r="L679" s="19"/>
    </row>
    <row r="680" spans="12:12" ht="12.5" x14ac:dyDescent="0.25">
      <c r="L680" s="19"/>
    </row>
    <row r="681" spans="12:12" ht="12.5" x14ac:dyDescent="0.25">
      <c r="L681" s="19"/>
    </row>
    <row r="682" spans="12:12" ht="12.5" x14ac:dyDescent="0.25">
      <c r="L682" s="19"/>
    </row>
    <row r="683" spans="12:12" ht="12.5" x14ac:dyDescent="0.25">
      <c r="L683" s="19"/>
    </row>
    <row r="684" spans="12:12" ht="12.5" x14ac:dyDescent="0.25">
      <c r="L684" s="19"/>
    </row>
    <row r="685" spans="12:12" ht="12.5" x14ac:dyDescent="0.25">
      <c r="L685" s="19"/>
    </row>
    <row r="686" spans="12:12" ht="12.5" x14ac:dyDescent="0.25">
      <c r="L686" s="19"/>
    </row>
    <row r="687" spans="12:12" ht="12.5" x14ac:dyDescent="0.25">
      <c r="L687" s="19"/>
    </row>
    <row r="688" spans="12:12" ht="12.5" x14ac:dyDescent="0.25">
      <c r="L688" s="19"/>
    </row>
    <row r="689" spans="12:12" ht="12.5" x14ac:dyDescent="0.25">
      <c r="L689" s="19"/>
    </row>
    <row r="690" spans="12:12" ht="12.5" x14ac:dyDescent="0.25">
      <c r="L690" s="19"/>
    </row>
    <row r="691" spans="12:12" ht="12.5" x14ac:dyDescent="0.25">
      <c r="L691" s="19"/>
    </row>
    <row r="692" spans="12:12" ht="12.5" x14ac:dyDescent="0.25">
      <c r="L692" s="19"/>
    </row>
    <row r="693" spans="12:12" ht="12.5" x14ac:dyDescent="0.25">
      <c r="L693" s="19"/>
    </row>
    <row r="694" spans="12:12" ht="12.5" x14ac:dyDescent="0.25">
      <c r="L694" s="19"/>
    </row>
    <row r="695" spans="12:12" ht="12.5" x14ac:dyDescent="0.25">
      <c r="L695" s="19"/>
    </row>
    <row r="696" spans="12:12" ht="12.5" x14ac:dyDescent="0.25">
      <c r="L696" s="19"/>
    </row>
    <row r="697" spans="12:12" ht="12.5" x14ac:dyDescent="0.25">
      <c r="L697" s="19"/>
    </row>
    <row r="698" spans="12:12" ht="12.5" x14ac:dyDescent="0.25">
      <c r="L698" s="19"/>
    </row>
    <row r="699" spans="12:12" ht="12.5" x14ac:dyDescent="0.25">
      <c r="L699" s="19"/>
    </row>
    <row r="700" spans="12:12" ht="12.5" x14ac:dyDescent="0.25">
      <c r="L700" s="19"/>
    </row>
    <row r="701" spans="12:12" ht="12.5" x14ac:dyDescent="0.25">
      <c r="L701" s="19"/>
    </row>
    <row r="702" spans="12:12" ht="12.5" x14ac:dyDescent="0.25">
      <c r="L702" s="19"/>
    </row>
    <row r="703" spans="12:12" ht="12.5" x14ac:dyDescent="0.25">
      <c r="L703" s="19"/>
    </row>
    <row r="704" spans="12:12" ht="12.5" x14ac:dyDescent="0.25">
      <c r="L704" s="19"/>
    </row>
    <row r="705" spans="12:12" ht="12.5" x14ac:dyDescent="0.25">
      <c r="L705" s="19"/>
    </row>
    <row r="706" spans="12:12" ht="12.5" x14ac:dyDescent="0.25">
      <c r="L706" s="19"/>
    </row>
    <row r="707" spans="12:12" ht="12.5" x14ac:dyDescent="0.25">
      <c r="L707" s="19"/>
    </row>
    <row r="708" spans="12:12" ht="12.5" x14ac:dyDescent="0.25">
      <c r="L708" s="19"/>
    </row>
    <row r="709" spans="12:12" ht="12.5" x14ac:dyDescent="0.25">
      <c r="L709" s="19"/>
    </row>
    <row r="710" spans="12:12" ht="12.5" x14ac:dyDescent="0.25">
      <c r="L710" s="19"/>
    </row>
    <row r="711" spans="12:12" ht="12.5" x14ac:dyDescent="0.25">
      <c r="L711" s="19"/>
    </row>
    <row r="712" spans="12:12" ht="12.5" x14ac:dyDescent="0.25">
      <c r="L712" s="19"/>
    </row>
    <row r="713" spans="12:12" ht="12.5" x14ac:dyDescent="0.25">
      <c r="L713" s="19"/>
    </row>
    <row r="714" spans="12:12" ht="12.5" x14ac:dyDescent="0.25">
      <c r="L714" s="19"/>
    </row>
    <row r="715" spans="12:12" ht="12.5" x14ac:dyDescent="0.25">
      <c r="L715" s="19"/>
    </row>
    <row r="716" spans="12:12" ht="12.5" x14ac:dyDescent="0.25">
      <c r="L716" s="19"/>
    </row>
    <row r="717" spans="12:12" ht="12.5" x14ac:dyDescent="0.25">
      <c r="L717" s="19"/>
    </row>
    <row r="718" spans="12:12" ht="12.5" x14ac:dyDescent="0.25">
      <c r="L718" s="19"/>
    </row>
    <row r="719" spans="12:12" ht="12.5" x14ac:dyDescent="0.25">
      <c r="L719" s="19"/>
    </row>
    <row r="720" spans="12:12" ht="12.5" x14ac:dyDescent="0.25">
      <c r="L720" s="19"/>
    </row>
    <row r="721" spans="12:12" ht="12.5" x14ac:dyDescent="0.25">
      <c r="L721" s="19"/>
    </row>
    <row r="722" spans="12:12" ht="12.5" x14ac:dyDescent="0.25">
      <c r="L722" s="19"/>
    </row>
    <row r="723" spans="12:12" ht="12.5" x14ac:dyDescent="0.25">
      <c r="L723" s="19"/>
    </row>
    <row r="724" spans="12:12" ht="12.5" x14ac:dyDescent="0.25">
      <c r="L724" s="19"/>
    </row>
    <row r="725" spans="12:12" ht="12.5" x14ac:dyDescent="0.25">
      <c r="L725" s="19"/>
    </row>
    <row r="726" spans="12:12" ht="12.5" x14ac:dyDescent="0.25">
      <c r="L726" s="19"/>
    </row>
    <row r="727" spans="12:12" ht="12.5" x14ac:dyDescent="0.25">
      <c r="L727" s="19"/>
    </row>
    <row r="728" spans="12:12" ht="12.5" x14ac:dyDescent="0.25">
      <c r="L728" s="19"/>
    </row>
    <row r="729" spans="12:12" ht="12.5" x14ac:dyDescent="0.25">
      <c r="L729" s="19"/>
    </row>
    <row r="730" spans="12:12" ht="12.5" x14ac:dyDescent="0.25">
      <c r="L730" s="19"/>
    </row>
    <row r="731" spans="12:12" ht="12.5" x14ac:dyDescent="0.25">
      <c r="L731" s="19"/>
    </row>
    <row r="732" spans="12:12" ht="12.5" x14ac:dyDescent="0.25">
      <c r="L732" s="19"/>
    </row>
    <row r="733" spans="12:12" ht="12.5" x14ac:dyDescent="0.25">
      <c r="L733" s="19"/>
    </row>
    <row r="734" spans="12:12" ht="12.5" x14ac:dyDescent="0.25">
      <c r="L734" s="19"/>
    </row>
    <row r="735" spans="12:12" ht="12.5" x14ac:dyDescent="0.25">
      <c r="L735" s="19"/>
    </row>
    <row r="736" spans="12:12" ht="12.5" x14ac:dyDescent="0.25">
      <c r="L736" s="19"/>
    </row>
    <row r="737" spans="12:12" ht="12.5" x14ac:dyDescent="0.25">
      <c r="L737" s="19"/>
    </row>
    <row r="738" spans="12:12" ht="12.5" x14ac:dyDescent="0.25">
      <c r="L738" s="19"/>
    </row>
    <row r="739" spans="12:12" ht="12.5" x14ac:dyDescent="0.25">
      <c r="L739" s="19"/>
    </row>
    <row r="740" spans="12:12" ht="12.5" x14ac:dyDescent="0.25">
      <c r="L740" s="19"/>
    </row>
    <row r="741" spans="12:12" ht="12.5" x14ac:dyDescent="0.25">
      <c r="L741" s="19"/>
    </row>
    <row r="742" spans="12:12" ht="12.5" x14ac:dyDescent="0.25">
      <c r="L742" s="19"/>
    </row>
    <row r="743" spans="12:12" ht="12.5" x14ac:dyDescent="0.25">
      <c r="L743" s="19"/>
    </row>
    <row r="744" spans="12:12" ht="12.5" x14ac:dyDescent="0.25">
      <c r="L744" s="19"/>
    </row>
    <row r="745" spans="12:12" ht="12.5" x14ac:dyDescent="0.25">
      <c r="L745" s="19"/>
    </row>
    <row r="746" spans="12:12" ht="12.5" x14ac:dyDescent="0.25">
      <c r="L746" s="19"/>
    </row>
    <row r="747" spans="12:12" ht="12.5" x14ac:dyDescent="0.25">
      <c r="L747" s="19"/>
    </row>
    <row r="748" spans="12:12" ht="12.5" x14ac:dyDescent="0.25">
      <c r="L748" s="19"/>
    </row>
    <row r="749" spans="12:12" ht="12.5" x14ac:dyDescent="0.25">
      <c r="L749" s="19"/>
    </row>
    <row r="750" spans="12:12" ht="12.5" x14ac:dyDescent="0.25">
      <c r="L750" s="19"/>
    </row>
    <row r="751" spans="12:12" ht="12.5" x14ac:dyDescent="0.25">
      <c r="L751" s="19"/>
    </row>
    <row r="752" spans="12:12" ht="12.5" x14ac:dyDescent="0.25">
      <c r="L752" s="19"/>
    </row>
    <row r="753" spans="12:12" ht="12.5" x14ac:dyDescent="0.25">
      <c r="L753" s="19"/>
    </row>
    <row r="754" spans="12:12" ht="12.5" x14ac:dyDescent="0.25">
      <c r="L754" s="19"/>
    </row>
    <row r="755" spans="12:12" ht="12.5" x14ac:dyDescent="0.25">
      <c r="L755" s="19"/>
    </row>
    <row r="756" spans="12:12" ht="12.5" x14ac:dyDescent="0.25">
      <c r="L756" s="19"/>
    </row>
    <row r="757" spans="12:12" ht="12.5" x14ac:dyDescent="0.25">
      <c r="L757" s="19"/>
    </row>
    <row r="758" spans="12:12" ht="12.5" x14ac:dyDescent="0.25">
      <c r="L758" s="19"/>
    </row>
    <row r="759" spans="12:12" ht="12.5" x14ac:dyDescent="0.25">
      <c r="L759" s="19"/>
    </row>
    <row r="760" spans="12:12" ht="12.5" x14ac:dyDescent="0.25">
      <c r="L760" s="19"/>
    </row>
    <row r="761" spans="12:12" ht="12.5" x14ac:dyDescent="0.25">
      <c r="L761" s="19"/>
    </row>
    <row r="762" spans="12:12" ht="12.5" x14ac:dyDescent="0.25">
      <c r="L762" s="19"/>
    </row>
    <row r="763" spans="12:12" ht="12.5" x14ac:dyDescent="0.25">
      <c r="L763" s="19"/>
    </row>
    <row r="764" spans="12:12" ht="12.5" x14ac:dyDescent="0.25">
      <c r="L764" s="19"/>
    </row>
    <row r="765" spans="12:12" ht="12.5" x14ac:dyDescent="0.25">
      <c r="L765" s="19"/>
    </row>
    <row r="766" spans="12:12" ht="12.5" x14ac:dyDescent="0.25">
      <c r="L766" s="19"/>
    </row>
    <row r="767" spans="12:12" ht="12.5" x14ac:dyDescent="0.25">
      <c r="L767" s="19"/>
    </row>
    <row r="768" spans="12:12" ht="12.5" x14ac:dyDescent="0.25">
      <c r="L768" s="19"/>
    </row>
    <row r="769" spans="12:12" ht="12.5" x14ac:dyDescent="0.25">
      <c r="L769" s="19"/>
    </row>
    <row r="770" spans="12:12" ht="12.5" x14ac:dyDescent="0.25">
      <c r="L770" s="19"/>
    </row>
    <row r="771" spans="12:12" ht="12.5" x14ac:dyDescent="0.25">
      <c r="L771" s="19"/>
    </row>
    <row r="772" spans="12:12" ht="12.5" x14ac:dyDescent="0.25">
      <c r="L772" s="19"/>
    </row>
    <row r="773" spans="12:12" ht="12.5" x14ac:dyDescent="0.25">
      <c r="L773" s="19"/>
    </row>
    <row r="774" spans="12:12" ht="12.5" x14ac:dyDescent="0.25">
      <c r="L774" s="19"/>
    </row>
    <row r="775" spans="12:12" ht="12.5" x14ac:dyDescent="0.25">
      <c r="L775" s="19"/>
    </row>
    <row r="776" spans="12:12" ht="12.5" x14ac:dyDescent="0.25">
      <c r="L776" s="19"/>
    </row>
    <row r="777" spans="12:12" ht="12.5" x14ac:dyDescent="0.25">
      <c r="L777" s="19"/>
    </row>
    <row r="778" spans="12:12" ht="12.5" x14ac:dyDescent="0.25">
      <c r="L778" s="19"/>
    </row>
    <row r="779" spans="12:12" ht="12.5" x14ac:dyDescent="0.25">
      <c r="L779" s="19"/>
    </row>
    <row r="780" spans="12:12" ht="12.5" x14ac:dyDescent="0.25">
      <c r="L780" s="19"/>
    </row>
    <row r="781" spans="12:12" ht="12.5" x14ac:dyDescent="0.25">
      <c r="L781" s="19"/>
    </row>
    <row r="782" spans="12:12" ht="12.5" x14ac:dyDescent="0.25">
      <c r="L782" s="19"/>
    </row>
    <row r="783" spans="12:12" ht="12.5" x14ac:dyDescent="0.25">
      <c r="L783" s="19"/>
    </row>
    <row r="784" spans="12:12" ht="12.5" x14ac:dyDescent="0.25">
      <c r="L784" s="19"/>
    </row>
    <row r="785" spans="12:12" ht="12.5" x14ac:dyDescent="0.25">
      <c r="L785" s="19"/>
    </row>
    <row r="786" spans="12:12" ht="12.5" x14ac:dyDescent="0.25">
      <c r="L786" s="19"/>
    </row>
    <row r="787" spans="12:12" ht="12.5" x14ac:dyDescent="0.25">
      <c r="L787" s="19"/>
    </row>
    <row r="788" spans="12:12" ht="12.5" x14ac:dyDescent="0.25">
      <c r="L788" s="19"/>
    </row>
    <row r="789" spans="12:12" ht="12.5" x14ac:dyDescent="0.25">
      <c r="L789" s="19"/>
    </row>
    <row r="790" spans="12:12" ht="12.5" x14ac:dyDescent="0.25">
      <c r="L790" s="19"/>
    </row>
    <row r="791" spans="12:12" ht="12.5" x14ac:dyDescent="0.25">
      <c r="L791" s="19"/>
    </row>
    <row r="792" spans="12:12" ht="12.5" x14ac:dyDescent="0.25">
      <c r="L792" s="19"/>
    </row>
    <row r="793" spans="12:12" ht="12.5" x14ac:dyDescent="0.25">
      <c r="L793" s="19"/>
    </row>
    <row r="794" spans="12:12" ht="12.5" x14ac:dyDescent="0.25">
      <c r="L794" s="19"/>
    </row>
    <row r="795" spans="12:12" ht="12.5" x14ac:dyDescent="0.25">
      <c r="L795" s="19"/>
    </row>
    <row r="796" spans="12:12" ht="12.5" x14ac:dyDescent="0.25">
      <c r="L796" s="19"/>
    </row>
    <row r="797" spans="12:12" ht="12.5" x14ac:dyDescent="0.25">
      <c r="L797" s="19"/>
    </row>
    <row r="798" spans="12:12" ht="12.5" x14ac:dyDescent="0.25">
      <c r="L798" s="19"/>
    </row>
    <row r="799" spans="12:12" ht="12.5" x14ac:dyDescent="0.25">
      <c r="L799" s="19"/>
    </row>
    <row r="800" spans="12:12" ht="12.5" x14ac:dyDescent="0.25">
      <c r="L800" s="19"/>
    </row>
    <row r="801" spans="12:12" ht="12.5" x14ac:dyDescent="0.25">
      <c r="L801" s="19"/>
    </row>
    <row r="802" spans="12:12" ht="12.5" x14ac:dyDescent="0.25">
      <c r="L802" s="19"/>
    </row>
    <row r="803" spans="12:12" ht="12.5" x14ac:dyDescent="0.25">
      <c r="L803" s="19"/>
    </row>
    <row r="804" spans="12:12" ht="12.5" x14ac:dyDescent="0.25">
      <c r="L804" s="19"/>
    </row>
    <row r="805" spans="12:12" ht="12.5" x14ac:dyDescent="0.25">
      <c r="L805" s="19"/>
    </row>
    <row r="806" spans="12:12" ht="12.5" x14ac:dyDescent="0.25">
      <c r="L806" s="19"/>
    </row>
    <row r="807" spans="12:12" ht="12.5" x14ac:dyDescent="0.25">
      <c r="L807" s="19"/>
    </row>
    <row r="808" spans="12:12" ht="12.5" x14ac:dyDescent="0.25">
      <c r="L808" s="19"/>
    </row>
    <row r="809" spans="12:12" ht="12.5" x14ac:dyDescent="0.25">
      <c r="L809" s="19"/>
    </row>
    <row r="810" spans="12:12" ht="12.5" x14ac:dyDescent="0.25">
      <c r="L810" s="19"/>
    </row>
    <row r="811" spans="12:12" ht="12.5" x14ac:dyDescent="0.25">
      <c r="L811" s="19"/>
    </row>
    <row r="812" spans="12:12" ht="12.5" x14ac:dyDescent="0.25">
      <c r="L812" s="19"/>
    </row>
    <row r="813" spans="12:12" ht="12.5" x14ac:dyDescent="0.25">
      <c r="L813" s="19"/>
    </row>
    <row r="814" spans="12:12" ht="12.5" x14ac:dyDescent="0.25">
      <c r="L814" s="19"/>
    </row>
    <row r="815" spans="12:12" ht="12.5" x14ac:dyDescent="0.25">
      <c r="L815" s="19"/>
    </row>
    <row r="816" spans="12:12" ht="12.5" x14ac:dyDescent="0.25">
      <c r="L816" s="19"/>
    </row>
    <row r="817" spans="12:12" ht="12.5" x14ac:dyDescent="0.25">
      <c r="L817" s="19"/>
    </row>
    <row r="818" spans="12:12" ht="12.5" x14ac:dyDescent="0.25">
      <c r="L818" s="19"/>
    </row>
    <row r="819" spans="12:12" ht="12.5" x14ac:dyDescent="0.25">
      <c r="L819" s="19"/>
    </row>
    <row r="820" spans="12:12" ht="12.5" x14ac:dyDescent="0.25">
      <c r="L820" s="19"/>
    </row>
    <row r="821" spans="12:12" ht="12.5" x14ac:dyDescent="0.25">
      <c r="L821" s="19"/>
    </row>
    <row r="822" spans="12:12" ht="12.5" x14ac:dyDescent="0.25">
      <c r="L822" s="19"/>
    </row>
    <row r="823" spans="12:12" ht="12.5" x14ac:dyDescent="0.25">
      <c r="L823" s="19"/>
    </row>
    <row r="824" spans="12:12" ht="12.5" x14ac:dyDescent="0.25">
      <c r="L824" s="19"/>
    </row>
    <row r="825" spans="12:12" ht="12.5" x14ac:dyDescent="0.25">
      <c r="L825" s="19"/>
    </row>
    <row r="826" spans="12:12" ht="12.5" x14ac:dyDescent="0.25">
      <c r="L826" s="19"/>
    </row>
    <row r="827" spans="12:12" ht="12.5" x14ac:dyDescent="0.25">
      <c r="L827" s="19"/>
    </row>
    <row r="828" spans="12:12" ht="12.5" x14ac:dyDescent="0.25">
      <c r="L828" s="19"/>
    </row>
    <row r="829" spans="12:12" ht="12.5" x14ac:dyDescent="0.25">
      <c r="L829" s="19"/>
    </row>
    <row r="830" spans="12:12" ht="12.5" x14ac:dyDescent="0.25">
      <c r="L830" s="19"/>
    </row>
    <row r="831" spans="12:12" ht="12.5" x14ac:dyDescent="0.25">
      <c r="L831" s="19"/>
    </row>
    <row r="832" spans="12:12" ht="12.5" x14ac:dyDescent="0.25">
      <c r="L832" s="19"/>
    </row>
    <row r="833" spans="12:12" ht="12.5" x14ac:dyDescent="0.25">
      <c r="L833" s="19"/>
    </row>
    <row r="834" spans="12:12" ht="12.5" x14ac:dyDescent="0.25">
      <c r="L834" s="19"/>
    </row>
    <row r="835" spans="12:12" ht="12.5" x14ac:dyDescent="0.25">
      <c r="L835" s="19"/>
    </row>
    <row r="836" spans="12:12" ht="12.5" x14ac:dyDescent="0.25">
      <c r="L836" s="19"/>
    </row>
    <row r="837" spans="12:12" ht="12.5" x14ac:dyDescent="0.25">
      <c r="L837" s="19"/>
    </row>
    <row r="838" spans="12:12" ht="12.5" x14ac:dyDescent="0.25">
      <c r="L838" s="19"/>
    </row>
    <row r="839" spans="12:12" ht="12.5" x14ac:dyDescent="0.25">
      <c r="L839" s="19"/>
    </row>
    <row r="840" spans="12:12" ht="12.5" x14ac:dyDescent="0.25">
      <c r="L840" s="19"/>
    </row>
    <row r="841" spans="12:12" ht="12.5" x14ac:dyDescent="0.25">
      <c r="L841" s="19"/>
    </row>
    <row r="842" spans="12:12" ht="12.5" x14ac:dyDescent="0.25">
      <c r="L842" s="19"/>
    </row>
    <row r="843" spans="12:12" ht="12.5" x14ac:dyDescent="0.25">
      <c r="L843" s="19"/>
    </row>
    <row r="844" spans="12:12" ht="12.5" x14ac:dyDescent="0.25">
      <c r="L844" s="19"/>
    </row>
    <row r="845" spans="12:12" ht="12.5" x14ac:dyDescent="0.25">
      <c r="L845" s="19"/>
    </row>
    <row r="846" spans="12:12" ht="12.5" x14ac:dyDescent="0.25">
      <c r="L846" s="19"/>
    </row>
    <row r="847" spans="12:12" ht="12.5" x14ac:dyDescent="0.25">
      <c r="L847" s="19"/>
    </row>
    <row r="848" spans="12:12" ht="12.5" x14ac:dyDescent="0.25">
      <c r="L848" s="19"/>
    </row>
    <row r="849" spans="12:12" ht="12.5" x14ac:dyDescent="0.25">
      <c r="L849" s="19"/>
    </row>
    <row r="850" spans="12:12" ht="12.5" x14ac:dyDescent="0.25">
      <c r="L850" s="19"/>
    </row>
    <row r="851" spans="12:12" ht="12.5" x14ac:dyDescent="0.25">
      <c r="L851" s="19"/>
    </row>
    <row r="852" spans="12:12" ht="12.5" x14ac:dyDescent="0.25">
      <c r="L852" s="19"/>
    </row>
    <row r="853" spans="12:12" ht="12.5" x14ac:dyDescent="0.25">
      <c r="L853" s="19"/>
    </row>
    <row r="854" spans="12:12" ht="12.5" x14ac:dyDescent="0.25">
      <c r="L854" s="19"/>
    </row>
    <row r="855" spans="12:12" ht="12.5" x14ac:dyDescent="0.25">
      <c r="L855" s="19"/>
    </row>
    <row r="856" spans="12:12" ht="12.5" x14ac:dyDescent="0.25">
      <c r="L856" s="19"/>
    </row>
    <row r="857" spans="12:12" ht="12.5" x14ac:dyDescent="0.25">
      <c r="L857" s="19"/>
    </row>
    <row r="858" spans="12:12" ht="12.5" x14ac:dyDescent="0.25">
      <c r="L858" s="19"/>
    </row>
    <row r="859" spans="12:12" ht="12.5" x14ac:dyDescent="0.25">
      <c r="L859" s="19"/>
    </row>
    <row r="860" spans="12:12" ht="12.5" x14ac:dyDescent="0.25">
      <c r="L860" s="19"/>
    </row>
    <row r="861" spans="12:12" ht="12.5" x14ac:dyDescent="0.25">
      <c r="L861" s="19"/>
    </row>
    <row r="862" spans="12:12" ht="12.5" x14ac:dyDescent="0.25">
      <c r="L862" s="19"/>
    </row>
    <row r="863" spans="12:12" ht="12.5" x14ac:dyDescent="0.25">
      <c r="L863" s="19"/>
    </row>
    <row r="864" spans="12:12" ht="12.5" x14ac:dyDescent="0.25">
      <c r="L864" s="19"/>
    </row>
    <row r="865" spans="12:12" ht="12.5" x14ac:dyDescent="0.25">
      <c r="L865" s="19"/>
    </row>
    <row r="866" spans="12:12" ht="12.5" x14ac:dyDescent="0.25">
      <c r="L866" s="19"/>
    </row>
    <row r="867" spans="12:12" ht="12.5" x14ac:dyDescent="0.25">
      <c r="L867" s="19"/>
    </row>
    <row r="868" spans="12:12" ht="12.5" x14ac:dyDescent="0.25">
      <c r="L868" s="19"/>
    </row>
    <row r="869" spans="12:12" ht="12.5" x14ac:dyDescent="0.25">
      <c r="L869" s="19"/>
    </row>
    <row r="870" spans="12:12" ht="12.5" x14ac:dyDescent="0.25">
      <c r="L870" s="19"/>
    </row>
    <row r="871" spans="12:12" ht="12.5" x14ac:dyDescent="0.25">
      <c r="L871" s="19"/>
    </row>
    <row r="872" spans="12:12" ht="12.5" x14ac:dyDescent="0.25">
      <c r="L872" s="19"/>
    </row>
    <row r="873" spans="12:12" ht="12.5" x14ac:dyDescent="0.25">
      <c r="L873" s="19"/>
    </row>
    <row r="874" spans="12:12" ht="12.5" x14ac:dyDescent="0.25">
      <c r="L874" s="19"/>
    </row>
    <row r="875" spans="12:12" ht="12.5" x14ac:dyDescent="0.25">
      <c r="L875" s="19"/>
    </row>
    <row r="876" spans="12:12" ht="12.5" x14ac:dyDescent="0.25">
      <c r="L876" s="19"/>
    </row>
    <row r="877" spans="12:12" ht="12.5" x14ac:dyDescent="0.25">
      <c r="L877" s="19"/>
    </row>
    <row r="878" spans="12:12" ht="12.5" x14ac:dyDescent="0.25">
      <c r="L878" s="19"/>
    </row>
    <row r="879" spans="12:12" ht="12.5" x14ac:dyDescent="0.25">
      <c r="L879" s="19"/>
    </row>
    <row r="880" spans="12:12" ht="12.5" x14ac:dyDescent="0.25">
      <c r="L880" s="19"/>
    </row>
    <row r="881" spans="12:12" ht="12.5" x14ac:dyDescent="0.25">
      <c r="L881" s="19"/>
    </row>
    <row r="882" spans="12:12" ht="12.5" x14ac:dyDescent="0.25">
      <c r="L882" s="19"/>
    </row>
    <row r="883" spans="12:12" ht="12.5" x14ac:dyDescent="0.25">
      <c r="L883" s="19"/>
    </row>
    <row r="884" spans="12:12" ht="12.5" x14ac:dyDescent="0.25">
      <c r="L884" s="19"/>
    </row>
    <row r="885" spans="12:12" ht="12.5" x14ac:dyDescent="0.25">
      <c r="L885" s="19"/>
    </row>
    <row r="886" spans="12:12" ht="12.5" x14ac:dyDescent="0.25">
      <c r="L886" s="19"/>
    </row>
    <row r="887" spans="12:12" ht="12.5" x14ac:dyDescent="0.25">
      <c r="L887" s="19"/>
    </row>
    <row r="888" spans="12:12" ht="12.5" x14ac:dyDescent="0.25">
      <c r="L888" s="19"/>
    </row>
    <row r="889" spans="12:12" ht="12.5" x14ac:dyDescent="0.25">
      <c r="L889" s="19"/>
    </row>
    <row r="890" spans="12:12" ht="12.5" x14ac:dyDescent="0.25">
      <c r="L890" s="19"/>
    </row>
    <row r="891" spans="12:12" ht="12.5" x14ac:dyDescent="0.25">
      <c r="L891" s="19"/>
    </row>
    <row r="892" spans="12:12" ht="12.5" x14ac:dyDescent="0.25">
      <c r="L892" s="19"/>
    </row>
    <row r="893" spans="12:12" ht="12.5" x14ac:dyDescent="0.25">
      <c r="L893" s="19"/>
    </row>
    <row r="894" spans="12:12" ht="12.5" x14ac:dyDescent="0.25">
      <c r="L894" s="19"/>
    </row>
    <row r="895" spans="12:12" ht="12.5" x14ac:dyDescent="0.25">
      <c r="L895" s="19"/>
    </row>
    <row r="896" spans="12:12" ht="12.5" x14ac:dyDescent="0.25">
      <c r="L896" s="19"/>
    </row>
    <row r="897" spans="12:12" ht="12.5" x14ac:dyDescent="0.25">
      <c r="L897" s="19"/>
    </row>
    <row r="898" spans="12:12" ht="12.5" x14ac:dyDescent="0.25">
      <c r="L898" s="19"/>
    </row>
    <row r="899" spans="12:12" ht="12.5" x14ac:dyDescent="0.25">
      <c r="L899" s="19"/>
    </row>
    <row r="900" spans="12:12" ht="12.5" x14ac:dyDescent="0.25">
      <c r="L900" s="19"/>
    </row>
    <row r="901" spans="12:12" ht="12.5" x14ac:dyDescent="0.25">
      <c r="L901" s="19"/>
    </row>
    <row r="902" spans="12:12" ht="12.5" x14ac:dyDescent="0.25">
      <c r="L902" s="19"/>
    </row>
    <row r="903" spans="12:12" ht="12.5" x14ac:dyDescent="0.25">
      <c r="L903" s="19"/>
    </row>
    <row r="904" spans="12:12" ht="12.5" x14ac:dyDescent="0.25">
      <c r="L904" s="19"/>
    </row>
    <row r="905" spans="12:12" ht="12.5" x14ac:dyDescent="0.25">
      <c r="L905" s="19"/>
    </row>
    <row r="906" spans="12:12" ht="12.5" x14ac:dyDescent="0.25">
      <c r="L906" s="19"/>
    </row>
    <row r="907" spans="12:12" ht="12.5" x14ac:dyDescent="0.25">
      <c r="L907" s="19"/>
    </row>
    <row r="908" spans="12:12" ht="12.5" x14ac:dyDescent="0.25">
      <c r="L908" s="19"/>
    </row>
    <row r="909" spans="12:12" ht="12.5" x14ac:dyDescent="0.25">
      <c r="L909" s="19"/>
    </row>
    <row r="910" spans="12:12" ht="12.5" x14ac:dyDescent="0.25">
      <c r="L910" s="19"/>
    </row>
    <row r="911" spans="12:12" ht="12.5" x14ac:dyDescent="0.25">
      <c r="L911" s="19"/>
    </row>
    <row r="912" spans="12:12" ht="12.5" x14ac:dyDescent="0.25">
      <c r="L912" s="19"/>
    </row>
    <row r="913" spans="12:12" ht="12.5" x14ac:dyDescent="0.25">
      <c r="L913" s="19"/>
    </row>
    <row r="914" spans="12:12" ht="12.5" x14ac:dyDescent="0.25">
      <c r="L914" s="19"/>
    </row>
    <row r="915" spans="12:12" ht="12.5" x14ac:dyDescent="0.25">
      <c r="L915" s="19"/>
    </row>
    <row r="916" spans="12:12" ht="12.5" x14ac:dyDescent="0.25">
      <c r="L916" s="19"/>
    </row>
    <row r="917" spans="12:12" ht="12.5" x14ac:dyDescent="0.25">
      <c r="L917" s="19"/>
    </row>
    <row r="918" spans="12:12" ht="12.5" x14ac:dyDescent="0.25">
      <c r="L918" s="19"/>
    </row>
    <row r="919" spans="12:12" ht="12.5" x14ac:dyDescent="0.25">
      <c r="L919" s="19"/>
    </row>
    <row r="920" spans="12:12" ht="12.5" x14ac:dyDescent="0.25">
      <c r="L920" s="19"/>
    </row>
    <row r="921" spans="12:12" ht="12.5" x14ac:dyDescent="0.25">
      <c r="L921" s="19"/>
    </row>
    <row r="922" spans="12:12" ht="12.5" x14ac:dyDescent="0.25">
      <c r="L922" s="19"/>
    </row>
    <row r="923" spans="12:12" ht="12.5" x14ac:dyDescent="0.25">
      <c r="L923" s="19"/>
    </row>
    <row r="924" spans="12:12" ht="12.5" x14ac:dyDescent="0.25">
      <c r="L924" s="19"/>
    </row>
    <row r="925" spans="12:12" ht="12.5" x14ac:dyDescent="0.25">
      <c r="L925" s="19"/>
    </row>
    <row r="926" spans="12:12" ht="12.5" x14ac:dyDescent="0.25">
      <c r="L926" s="19"/>
    </row>
    <row r="927" spans="12:12" ht="12.5" x14ac:dyDescent="0.25">
      <c r="L927" s="19"/>
    </row>
    <row r="928" spans="12:12" ht="12.5" x14ac:dyDescent="0.25">
      <c r="L928" s="19"/>
    </row>
    <row r="929" spans="12:12" ht="12.5" x14ac:dyDescent="0.25">
      <c r="L929" s="19"/>
    </row>
    <row r="930" spans="12:12" ht="12.5" x14ac:dyDescent="0.25">
      <c r="L930" s="19"/>
    </row>
    <row r="931" spans="12:12" ht="12.5" x14ac:dyDescent="0.25">
      <c r="L931" s="19"/>
    </row>
    <row r="932" spans="12:12" ht="12.5" x14ac:dyDescent="0.25">
      <c r="L932" s="19"/>
    </row>
    <row r="933" spans="12:12" ht="12.5" x14ac:dyDescent="0.25">
      <c r="L933" s="19"/>
    </row>
    <row r="934" spans="12:12" ht="12.5" x14ac:dyDescent="0.25">
      <c r="L934" s="19"/>
    </row>
    <row r="935" spans="12:12" ht="12.5" x14ac:dyDescent="0.25">
      <c r="L935" s="19"/>
    </row>
    <row r="936" spans="12:12" ht="12.5" x14ac:dyDescent="0.25">
      <c r="L936" s="19"/>
    </row>
    <row r="937" spans="12:12" ht="12.5" x14ac:dyDescent="0.25">
      <c r="L937" s="19"/>
    </row>
    <row r="938" spans="12:12" ht="12.5" x14ac:dyDescent="0.25">
      <c r="L938" s="19"/>
    </row>
    <row r="939" spans="12:12" ht="12.5" x14ac:dyDescent="0.25">
      <c r="L939" s="19"/>
    </row>
    <row r="940" spans="12:12" ht="12.5" x14ac:dyDescent="0.25">
      <c r="L940" s="19"/>
    </row>
    <row r="941" spans="12:12" ht="12.5" x14ac:dyDescent="0.25">
      <c r="L941" s="19"/>
    </row>
    <row r="942" spans="12:12" ht="12.5" x14ac:dyDescent="0.25">
      <c r="L942" s="19"/>
    </row>
    <row r="943" spans="12:12" ht="12.5" x14ac:dyDescent="0.25">
      <c r="L943" s="19"/>
    </row>
    <row r="944" spans="12:12" ht="12.5" x14ac:dyDescent="0.25">
      <c r="L944" s="19"/>
    </row>
    <row r="945" spans="12:12" ht="12.5" x14ac:dyDescent="0.25">
      <c r="L945" s="19"/>
    </row>
    <row r="946" spans="12:12" ht="12.5" x14ac:dyDescent="0.25">
      <c r="L946" s="19"/>
    </row>
    <row r="947" spans="12:12" ht="12.5" x14ac:dyDescent="0.25">
      <c r="L947" s="19"/>
    </row>
    <row r="948" spans="12:12" ht="12.5" x14ac:dyDescent="0.25">
      <c r="L948" s="19"/>
    </row>
    <row r="949" spans="12:12" ht="12.5" x14ac:dyDescent="0.25">
      <c r="L949" s="19"/>
    </row>
    <row r="950" spans="12:12" ht="12.5" x14ac:dyDescent="0.25">
      <c r="L950" s="19"/>
    </row>
    <row r="951" spans="12:12" ht="12.5" x14ac:dyDescent="0.25">
      <c r="L951" s="19"/>
    </row>
    <row r="952" spans="12:12" ht="12.5" x14ac:dyDescent="0.25">
      <c r="L952" s="19"/>
    </row>
    <row r="953" spans="12:12" ht="12.5" x14ac:dyDescent="0.25">
      <c r="L953" s="19"/>
    </row>
    <row r="954" spans="12:12" ht="12.5" x14ac:dyDescent="0.25">
      <c r="L954" s="19"/>
    </row>
    <row r="955" spans="12:12" ht="12.5" x14ac:dyDescent="0.25">
      <c r="L955" s="19"/>
    </row>
    <row r="956" spans="12:12" ht="12.5" x14ac:dyDescent="0.25">
      <c r="L956" s="19"/>
    </row>
    <row r="957" spans="12:12" ht="12.5" x14ac:dyDescent="0.25">
      <c r="L957" s="19"/>
    </row>
    <row r="958" spans="12:12" ht="12.5" x14ac:dyDescent="0.25">
      <c r="L958" s="19"/>
    </row>
    <row r="959" spans="12:12" ht="12.5" x14ac:dyDescent="0.25">
      <c r="L959" s="19"/>
    </row>
    <row r="960" spans="12:12" ht="12.5" x14ac:dyDescent="0.25">
      <c r="L960" s="19"/>
    </row>
    <row r="961" spans="12:12" ht="12.5" x14ac:dyDescent="0.25">
      <c r="L961" s="19"/>
    </row>
    <row r="962" spans="12:12" ht="12.5" x14ac:dyDescent="0.25">
      <c r="L962" s="19"/>
    </row>
    <row r="963" spans="12:12" ht="12.5" x14ac:dyDescent="0.25">
      <c r="L963" s="19"/>
    </row>
    <row r="964" spans="12:12" ht="12.5" x14ac:dyDescent="0.25">
      <c r="L964" s="19"/>
    </row>
    <row r="965" spans="12:12" ht="12.5" x14ac:dyDescent="0.25">
      <c r="L965" s="19"/>
    </row>
    <row r="966" spans="12:12" ht="12.5" x14ac:dyDescent="0.25">
      <c r="L966" s="19"/>
    </row>
    <row r="967" spans="12:12" ht="12.5" x14ac:dyDescent="0.25">
      <c r="L967" s="19"/>
    </row>
    <row r="968" spans="12:12" ht="12.5" x14ac:dyDescent="0.25">
      <c r="L968" s="19"/>
    </row>
    <row r="969" spans="12:12" ht="12.5" x14ac:dyDescent="0.25">
      <c r="L969" s="19"/>
    </row>
    <row r="970" spans="12:12" ht="12.5" x14ac:dyDescent="0.25">
      <c r="L970" s="19"/>
    </row>
    <row r="971" spans="12:12" ht="12.5" x14ac:dyDescent="0.25">
      <c r="L971" s="19"/>
    </row>
    <row r="972" spans="12:12" ht="12.5" x14ac:dyDescent="0.25">
      <c r="L972" s="19"/>
    </row>
    <row r="973" spans="12:12" ht="12.5" x14ac:dyDescent="0.25">
      <c r="L973" s="19"/>
    </row>
    <row r="974" spans="12:12" ht="12.5" x14ac:dyDescent="0.25">
      <c r="L974" s="19"/>
    </row>
    <row r="975" spans="12:12" ht="12.5" x14ac:dyDescent="0.25">
      <c r="L975" s="19"/>
    </row>
    <row r="976" spans="12:12" ht="12.5" x14ac:dyDescent="0.25">
      <c r="L976" s="19"/>
    </row>
    <row r="977" spans="12:12" ht="12.5" x14ac:dyDescent="0.25">
      <c r="L977" s="19"/>
    </row>
    <row r="978" spans="12:12" ht="12.5" x14ac:dyDescent="0.25">
      <c r="L978" s="19"/>
    </row>
    <row r="979" spans="12:12" ht="12.5" x14ac:dyDescent="0.25">
      <c r="L979" s="19"/>
    </row>
    <row r="980" spans="12:12" ht="12.5" x14ac:dyDescent="0.25">
      <c r="L980" s="19"/>
    </row>
    <row r="981" spans="12:12" ht="12.5" x14ac:dyDescent="0.25">
      <c r="L981" s="19"/>
    </row>
    <row r="982" spans="12:12" ht="12.5" x14ac:dyDescent="0.25">
      <c r="L982" s="19"/>
    </row>
    <row r="983" spans="12:12" ht="12.5" x14ac:dyDescent="0.25">
      <c r="L983" s="19"/>
    </row>
    <row r="984" spans="12:12" ht="12.5" x14ac:dyDescent="0.25">
      <c r="L984" s="19"/>
    </row>
    <row r="985" spans="12:12" ht="12.5" x14ac:dyDescent="0.25">
      <c r="L985" s="19"/>
    </row>
    <row r="986" spans="12:12" ht="12.5" x14ac:dyDescent="0.25">
      <c r="L986" s="19"/>
    </row>
    <row r="987" spans="12:12" ht="12.5" x14ac:dyDescent="0.25">
      <c r="L987" s="19"/>
    </row>
    <row r="988" spans="12:12" ht="12.5" x14ac:dyDescent="0.25">
      <c r="L988" s="19"/>
    </row>
    <row r="989" spans="12:12" ht="12.5" x14ac:dyDescent="0.25">
      <c r="L989" s="19"/>
    </row>
    <row r="990" spans="12:12" ht="12.5" x14ac:dyDescent="0.25">
      <c r="L990" s="19"/>
    </row>
    <row r="991" spans="12:12" ht="12.5" x14ac:dyDescent="0.25">
      <c r="L991" s="19"/>
    </row>
    <row r="992" spans="12:12" ht="12.5" x14ac:dyDescent="0.25">
      <c r="L992" s="19"/>
    </row>
    <row r="993" spans="12:12" ht="12.5" x14ac:dyDescent="0.25">
      <c r="L993" s="19"/>
    </row>
    <row r="994" spans="12:12" ht="12.5" x14ac:dyDescent="0.25">
      <c r="L994" s="19"/>
    </row>
    <row r="995" spans="12:12" ht="12.5" x14ac:dyDescent="0.25">
      <c r="L995" s="19"/>
    </row>
    <row r="996" spans="12:12" ht="12.5" x14ac:dyDescent="0.25">
      <c r="L996" s="19"/>
    </row>
    <row r="997" spans="12:12" ht="12.5" x14ac:dyDescent="0.25">
      <c r="L997" s="19"/>
    </row>
    <row r="998" spans="12:12" ht="12.5" x14ac:dyDescent="0.25">
      <c r="L998" s="19"/>
    </row>
    <row r="999" spans="12:12" ht="12.5" x14ac:dyDescent="0.25">
      <c r="L999" s="19"/>
    </row>
    <row r="1000" spans="12:12" ht="12.5" x14ac:dyDescent="0.25">
      <c r="L1000" s="19"/>
    </row>
    <row r="1001" spans="12:12" ht="12.5" x14ac:dyDescent="0.25">
      <c r="L1001" s="19"/>
    </row>
  </sheetData>
  <mergeCells count="1">
    <mergeCell ref="A1:B1"/>
  </mergeCells>
  <dataValidations count="1">
    <dataValidation type="decimal" allowBlank="1" showDropDown="1" showInputMessage="1" showErrorMessage="1" prompt="Enter a number between 2 and 65" sqref="B3" xr:uid="{00000000-0002-0000-0500-000000000000}">
      <formula1>2</formula1>
      <formula2>65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E1001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2.6328125" defaultRowHeight="15.75" customHeight="1" x14ac:dyDescent="0.25"/>
  <cols>
    <col min="1" max="1" width="33.453125" customWidth="1"/>
  </cols>
  <sheetData>
    <row r="1" spans="1:31" ht="13" x14ac:dyDescent="0.3">
      <c r="A1" s="4" t="s">
        <v>12</v>
      </c>
      <c r="B1" s="4"/>
      <c r="C1" s="4"/>
      <c r="F1" s="5"/>
      <c r="G1" s="5"/>
      <c r="H1" s="14"/>
      <c r="I1" s="6"/>
      <c r="J1" s="7"/>
      <c r="K1" s="5"/>
      <c r="L1" s="6"/>
      <c r="M1" s="7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50.5" x14ac:dyDescent="0.3">
      <c r="A2" s="6" t="s">
        <v>35</v>
      </c>
      <c r="B2" s="5"/>
      <c r="C2" s="5"/>
      <c r="D2" s="8" t="s">
        <v>17</v>
      </c>
      <c r="E2" s="8" t="s">
        <v>18</v>
      </c>
      <c r="F2" s="8" t="s">
        <v>19</v>
      </c>
      <c r="G2" s="8" t="s">
        <v>25</v>
      </c>
      <c r="H2" s="15" t="s">
        <v>26</v>
      </c>
      <c r="I2" s="8" t="s">
        <v>29</v>
      </c>
      <c r="J2" s="8" t="s">
        <v>30</v>
      </c>
      <c r="K2" s="8" t="s">
        <v>31</v>
      </c>
      <c r="L2" s="8" t="s">
        <v>32</v>
      </c>
      <c r="M2" s="20" t="s">
        <v>36</v>
      </c>
      <c r="N2" s="8" t="s">
        <v>33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15.75" customHeight="1" x14ac:dyDescent="0.25">
      <c r="A3" s="2" t="s">
        <v>27</v>
      </c>
      <c r="B3" s="16">
        <v>5.5E-2</v>
      </c>
      <c r="C3" s="11"/>
      <c r="D3" s="12">
        <v>45292</v>
      </c>
      <c r="E3" s="2">
        <v>1</v>
      </c>
      <c r="F3" s="2">
        <f>86850*1.045</f>
        <v>90758.25</v>
      </c>
      <c r="G3" s="2">
        <v>0</v>
      </c>
      <c r="H3" s="13">
        <v>0</v>
      </c>
      <c r="I3" s="2">
        <v>0</v>
      </c>
      <c r="J3" s="2">
        <v>0</v>
      </c>
      <c r="K3" s="2">
        <f t="shared" ref="K3:K67" si="0">MAX(I3:J3)</f>
        <v>0</v>
      </c>
      <c r="L3" s="2">
        <f t="shared" ref="L3:L67" si="1">IF(E3=$B$4,K3,0)</f>
        <v>0</v>
      </c>
      <c r="M3" s="2">
        <f t="shared" ref="M3:M67" si="2">IF(E3=$B$4,H3,0)</f>
        <v>0</v>
      </c>
      <c r="N3" s="2">
        <f t="shared" ref="N3:N67" si="3">IF(E3&gt;$B$4,0,L3+M3-F3)</f>
        <v>-90758.25</v>
      </c>
    </row>
    <row r="4" spans="1:31" ht="13" x14ac:dyDescent="0.3">
      <c r="A4" s="1" t="s">
        <v>34</v>
      </c>
      <c r="B4" s="21">
        <v>20</v>
      </c>
      <c r="C4" s="11"/>
      <c r="D4" s="12">
        <v>45658</v>
      </c>
      <c r="E4" s="2">
        <v>2</v>
      </c>
      <c r="F4" s="13">
        <f t="shared" ref="F4:F14" si="4">86850*1.0225</f>
        <v>88804.125</v>
      </c>
      <c r="G4" s="2">
        <v>0</v>
      </c>
      <c r="H4" s="13">
        <f t="shared" ref="H4:H67" si="5">H3*(1+$B$3)+G4</f>
        <v>0</v>
      </c>
      <c r="I4" s="2">
        <v>52110</v>
      </c>
      <c r="J4" s="2">
        <v>0</v>
      </c>
      <c r="K4" s="2">
        <f t="shared" si="0"/>
        <v>52110</v>
      </c>
      <c r="L4" s="2">
        <f t="shared" si="1"/>
        <v>0</v>
      </c>
      <c r="M4" s="2">
        <f t="shared" si="2"/>
        <v>0</v>
      </c>
      <c r="N4" s="13">
        <f t="shared" si="3"/>
        <v>-88804.125</v>
      </c>
    </row>
    <row r="5" spans="1:31" ht="13" x14ac:dyDescent="0.3">
      <c r="A5" s="1" t="s">
        <v>23</v>
      </c>
      <c r="B5" s="23">
        <f>IFERROR(XIRR(N3:N67,D3:D67),"NA")</f>
        <v>4.1162440180778512E-2</v>
      </c>
      <c r="C5" s="11"/>
      <c r="D5" s="12">
        <v>46023</v>
      </c>
      <c r="E5" s="2">
        <v>3</v>
      </c>
      <c r="F5" s="13">
        <f t="shared" si="4"/>
        <v>88804.125</v>
      </c>
      <c r="G5" s="2">
        <v>0</v>
      </c>
      <c r="H5" s="13">
        <f t="shared" si="5"/>
        <v>0</v>
      </c>
      <c r="I5" s="2">
        <v>93593</v>
      </c>
      <c r="J5" s="2">
        <v>44141</v>
      </c>
      <c r="K5" s="2">
        <f t="shared" si="0"/>
        <v>93593</v>
      </c>
      <c r="L5" s="2">
        <f t="shared" si="1"/>
        <v>0</v>
      </c>
      <c r="M5" s="2">
        <f t="shared" si="2"/>
        <v>0</v>
      </c>
      <c r="N5" s="13">
        <f t="shared" si="3"/>
        <v>-88804.125</v>
      </c>
    </row>
    <row r="6" spans="1:31" ht="15.75" customHeight="1" x14ac:dyDescent="0.25">
      <c r="A6" s="11"/>
      <c r="B6" s="11"/>
      <c r="C6" s="11"/>
      <c r="D6" s="12">
        <v>46388</v>
      </c>
      <c r="E6" s="2">
        <v>4</v>
      </c>
      <c r="F6" s="13">
        <f t="shared" si="4"/>
        <v>88804.125</v>
      </c>
      <c r="G6" s="2">
        <v>0</v>
      </c>
      <c r="H6" s="13">
        <f t="shared" si="5"/>
        <v>0</v>
      </c>
      <c r="I6" s="2">
        <v>178548</v>
      </c>
      <c r="J6" s="2">
        <v>117759</v>
      </c>
      <c r="K6" s="2">
        <f t="shared" si="0"/>
        <v>178548</v>
      </c>
      <c r="L6" s="2">
        <f t="shared" si="1"/>
        <v>0</v>
      </c>
      <c r="M6" s="2">
        <f t="shared" si="2"/>
        <v>0</v>
      </c>
      <c r="N6" s="13">
        <f t="shared" si="3"/>
        <v>-88804.125</v>
      </c>
    </row>
    <row r="7" spans="1:31" ht="15.75" customHeight="1" x14ac:dyDescent="0.25">
      <c r="A7" s="11"/>
      <c r="B7" s="11"/>
      <c r="C7" s="11"/>
      <c r="D7" s="12">
        <v>46753</v>
      </c>
      <c r="E7" s="2">
        <v>5</v>
      </c>
      <c r="F7" s="13">
        <f t="shared" si="4"/>
        <v>88804.125</v>
      </c>
      <c r="G7" s="2">
        <v>0</v>
      </c>
      <c r="H7" s="13">
        <f t="shared" si="5"/>
        <v>0</v>
      </c>
      <c r="I7" s="2">
        <v>225245</v>
      </c>
      <c r="J7" s="2">
        <v>220828</v>
      </c>
      <c r="K7" s="2">
        <f t="shared" si="0"/>
        <v>225245</v>
      </c>
      <c r="L7" s="2">
        <f t="shared" si="1"/>
        <v>0</v>
      </c>
      <c r="M7" s="2">
        <f t="shared" si="2"/>
        <v>0</v>
      </c>
      <c r="N7" s="13">
        <f t="shared" si="3"/>
        <v>-88804.125</v>
      </c>
    </row>
    <row r="8" spans="1:31" ht="15.75" customHeight="1" x14ac:dyDescent="0.25">
      <c r="A8" s="11"/>
      <c r="B8" s="11"/>
      <c r="C8" s="11"/>
      <c r="D8" s="12">
        <v>47119</v>
      </c>
      <c r="E8" s="2">
        <v>6</v>
      </c>
      <c r="F8" s="13">
        <f t="shared" si="4"/>
        <v>88804.125</v>
      </c>
      <c r="G8" s="2">
        <v>0</v>
      </c>
      <c r="H8" s="13">
        <f t="shared" si="5"/>
        <v>0</v>
      </c>
      <c r="I8" s="2">
        <v>272766</v>
      </c>
      <c r="J8" s="2">
        <v>313538</v>
      </c>
      <c r="K8" s="2">
        <f t="shared" si="0"/>
        <v>313538</v>
      </c>
      <c r="L8" s="2">
        <f t="shared" si="1"/>
        <v>0</v>
      </c>
      <c r="M8" s="2">
        <f t="shared" si="2"/>
        <v>0</v>
      </c>
      <c r="N8" s="13">
        <f t="shared" si="3"/>
        <v>-88804.125</v>
      </c>
    </row>
    <row r="9" spans="1:31" ht="15.75" customHeight="1" x14ac:dyDescent="0.25">
      <c r="A9" s="11"/>
      <c r="B9" s="11"/>
      <c r="C9" s="11"/>
      <c r="D9" s="12">
        <v>47484</v>
      </c>
      <c r="E9" s="2">
        <v>7</v>
      </c>
      <c r="F9" s="13">
        <f t="shared" si="4"/>
        <v>88804.125</v>
      </c>
      <c r="G9" s="2">
        <v>0</v>
      </c>
      <c r="H9" s="13">
        <f t="shared" si="5"/>
        <v>0</v>
      </c>
      <c r="I9" s="2">
        <v>321139</v>
      </c>
      <c r="J9" s="2">
        <v>422429</v>
      </c>
      <c r="K9" s="2">
        <f t="shared" si="0"/>
        <v>422429</v>
      </c>
      <c r="L9" s="2">
        <f t="shared" si="1"/>
        <v>0</v>
      </c>
      <c r="M9" s="2">
        <f t="shared" si="2"/>
        <v>0</v>
      </c>
      <c r="N9" s="13">
        <f t="shared" si="3"/>
        <v>-88804.125</v>
      </c>
    </row>
    <row r="10" spans="1:31" ht="15.75" customHeight="1" x14ac:dyDescent="0.25">
      <c r="A10" s="11"/>
      <c r="B10" s="11"/>
      <c r="C10" s="11"/>
      <c r="D10" s="12">
        <v>47849</v>
      </c>
      <c r="E10" s="2">
        <v>8</v>
      </c>
      <c r="F10" s="13">
        <f t="shared" si="4"/>
        <v>88804.125</v>
      </c>
      <c r="G10" s="2">
        <v>0</v>
      </c>
      <c r="H10" s="13">
        <f t="shared" si="5"/>
        <v>0</v>
      </c>
      <c r="I10" s="2">
        <v>380605</v>
      </c>
      <c r="J10" s="2">
        <v>547501</v>
      </c>
      <c r="K10" s="2">
        <f t="shared" si="0"/>
        <v>547501</v>
      </c>
      <c r="L10" s="2">
        <f t="shared" si="1"/>
        <v>0</v>
      </c>
      <c r="M10" s="2">
        <f t="shared" si="2"/>
        <v>0</v>
      </c>
      <c r="N10" s="13">
        <f t="shared" si="3"/>
        <v>-88804.125</v>
      </c>
    </row>
    <row r="11" spans="1:31" ht="15.75" customHeight="1" x14ac:dyDescent="0.25">
      <c r="A11" s="11"/>
      <c r="B11" s="11"/>
      <c r="C11" s="11"/>
      <c r="D11" s="12">
        <v>48214</v>
      </c>
      <c r="E11" s="2">
        <v>9</v>
      </c>
      <c r="F11" s="13">
        <f t="shared" si="4"/>
        <v>88804.125</v>
      </c>
      <c r="G11" s="2">
        <v>0</v>
      </c>
      <c r="H11" s="13">
        <f t="shared" si="5"/>
        <v>0</v>
      </c>
      <c r="I11" s="2">
        <v>443469</v>
      </c>
      <c r="J11" s="2">
        <v>688644</v>
      </c>
      <c r="K11" s="2">
        <f t="shared" si="0"/>
        <v>688644</v>
      </c>
      <c r="L11" s="2">
        <f t="shared" si="1"/>
        <v>0</v>
      </c>
      <c r="M11" s="2">
        <f t="shared" si="2"/>
        <v>0</v>
      </c>
      <c r="N11" s="13">
        <f t="shared" si="3"/>
        <v>-88804.125</v>
      </c>
    </row>
    <row r="12" spans="1:31" ht="15.75" customHeight="1" x14ac:dyDescent="0.25">
      <c r="A12" s="11"/>
      <c r="B12" s="11"/>
      <c r="C12" s="11"/>
      <c r="D12" s="12">
        <v>48580</v>
      </c>
      <c r="E12" s="2">
        <v>10</v>
      </c>
      <c r="F12" s="13">
        <f t="shared" si="4"/>
        <v>88804.125</v>
      </c>
      <c r="G12" s="2">
        <v>0</v>
      </c>
      <c r="H12" s="13">
        <f t="shared" si="5"/>
        <v>0</v>
      </c>
      <c r="I12" s="2">
        <v>509730</v>
      </c>
      <c r="J12" s="2">
        <v>846067</v>
      </c>
      <c r="K12" s="2">
        <f t="shared" si="0"/>
        <v>846067</v>
      </c>
      <c r="L12" s="2">
        <f t="shared" si="1"/>
        <v>0</v>
      </c>
      <c r="M12" s="2">
        <f t="shared" si="2"/>
        <v>0</v>
      </c>
      <c r="N12" s="13">
        <f t="shared" si="3"/>
        <v>-88804.125</v>
      </c>
    </row>
    <row r="13" spans="1:31" ht="15.75" customHeight="1" x14ac:dyDescent="0.25">
      <c r="A13" s="11"/>
      <c r="B13" s="11"/>
      <c r="C13" s="11"/>
      <c r="D13" s="12">
        <v>48945</v>
      </c>
      <c r="E13" s="2">
        <v>11</v>
      </c>
      <c r="F13" s="13">
        <f t="shared" si="4"/>
        <v>88804.125</v>
      </c>
      <c r="G13" s="2">
        <v>0</v>
      </c>
      <c r="H13" s="13">
        <f t="shared" si="5"/>
        <v>0</v>
      </c>
      <c r="I13" s="2">
        <v>579388</v>
      </c>
      <c r="J13" s="2">
        <v>968931</v>
      </c>
      <c r="K13" s="2">
        <f t="shared" si="0"/>
        <v>968931</v>
      </c>
      <c r="L13" s="2">
        <f t="shared" si="1"/>
        <v>0</v>
      </c>
      <c r="M13" s="2">
        <f t="shared" si="2"/>
        <v>0</v>
      </c>
      <c r="N13" s="13">
        <f t="shared" si="3"/>
        <v>-88804.125</v>
      </c>
    </row>
    <row r="14" spans="1:31" ht="15.75" customHeight="1" x14ac:dyDescent="0.25">
      <c r="A14" s="11"/>
      <c r="B14" s="11"/>
      <c r="C14" s="11"/>
      <c r="D14" s="12">
        <v>49310</v>
      </c>
      <c r="E14" s="2">
        <v>12</v>
      </c>
      <c r="F14" s="13">
        <f t="shared" si="4"/>
        <v>88804.125</v>
      </c>
      <c r="G14" s="2">
        <v>0</v>
      </c>
      <c r="H14" s="13">
        <f t="shared" si="5"/>
        <v>0</v>
      </c>
      <c r="I14" s="2">
        <v>652444</v>
      </c>
      <c r="J14" s="2">
        <v>1100084</v>
      </c>
      <c r="K14" s="2">
        <f t="shared" si="0"/>
        <v>1100084</v>
      </c>
      <c r="L14" s="2">
        <f t="shared" si="1"/>
        <v>0</v>
      </c>
      <c r="M14" s="2">
        <f t="shared" si="2"/>
        <v>0</v>
      </c>
      <c r="N14" s="13">
        <f t="shared" si="3"/>
        <v>-88804.125</v>
      </c>
    </row>
    <row r="15" spans="1:31" ht="15.75" customHeight="1" x14ac:dyDescent="0.25">
      <c r="A15" s="11"/>
      <c r="B15" s="11"/>
      <c r="C15" s="11"/>
      <c r="D15" s="12">
        <v>49675</v>
      </c>
      <c r="E15" s="2">
        <v>13</v>
      </c>
      <c r="F15" s="2">
        <v>0</v>
      </c>
      <c r="G15" s="2">
        <v>0</v>
      </c>
      <c r="H15" s="13">
        <f t="shared" si="5"/>
        <v>0</v>
      </c>
      <c r="I15" s="2">
        <v>672828</v>
      </c>
      <c r="J15" s="2">
        <v>1169940</v>
      </c>
      <c r="K15" s="2">
        <f t="shared" si="0"/>
        <v>1169940</v>
      </c>
      <c r="L15" s="2">
        <f t="shared" si="1"/>
        <v>0</v>
      </c>
      <c r="M15" s="2">
        <f t="shared" si="2"/>
        <v>0</v>
      </c>
      <c r="N15" s="2">
        <f t="shared" si="3"/>
        <v>0</v>
      </c>
    </row>
    <row r="16" spans="1:31" ht="15.75" customHeight="1" x14ac:dyDescent="0.25">
      <c r="A16" s="11"/>
      <c r="B16" s="11"/>
      <c r="C16" s="11"/>
      <c r="D16" s="12">
        <v>50041</v>
      </c>
      <c r="E16" s="2">
        <v>14</v>
      </c>
      <c r="F16" s="2">
        <v>0</v>
      </c>
      <c r="G16" s="2">
        <v>0</v>
      </c>
      <c r="H16" s="13">
        <f t="shared" si="5"/>
        <v>0</v>
      </c>
      <c r="I16" s="2">
        <v>693212</v>
      </c>
      <c r="J16" s="2">
        <v>1170088</v>
      </c>
      <c r="K16" s="2">
        <f t="shared" si="0"/>
        <v>1170088</v>
      </c>
      <c r="L16" s="2">
        <f t="shared" si="1"/>
        <v>0</v>
      </c>
      <c r="M16" s="2">
        <f t="shared" si="2"/>
        <v>0</v>
      </c>
      <c r="N16" s="2">
        <f t="shared" si="3"/>
        <v>0</v>
      </c>
    </row>
    <row r="17" spans="1:14" ht="15.75" customHeight="1" x14ac:dyDescent="0.25">
      <c r="A17" s="11"/>
      <c r="B17" s="11"/>
      <c r="C17" s="11"/>
      <c r="D17" s="12">
        <v>50406</v>
      </c>
      <c r="E17" s="2">
        <v>15</v>
      </c>
      <c r="F17" s="2">
        <v>0</v>
      </c>
      <c r="G17" s="2">
        <v>100000</v>
      </c>
      <c r="H17" s="13">
        <f t="shared" si="5"/>
        <v>100000</v>
      </c>
      <c r="I17" s="2">
        <v>713644</v>
      </c>
      <c r="J17" s="2">
        <v>1170236</v>
      </c>
      <c r="K17" s="2">
        <f t="shared" si="0"/>
        <v>1170236</v>
      </c>
      <c r="L17" s="2">
        <f t="shared" si="1"/>
        <v>0</v>
      </c>
      <c r="M17" s="2">
        <f t="shared" si="2"/>
        <v>0</v>
      </c>
      <c r="N17" s="2">
        <f t="shared" si="3"/>
        <v>0</v>
      </c>
    </row>
    <row r="18" spans="1:14" ht="15.75" customHeight="1" x14ac:dyDescent="0.25">
      <c r="A18" s="11"/>
      <c r="B18" s="11"/>
      <c r="C18" s="11"/>
      <c r="D18" s="12">
        <v>50771</v>
      </c>
      <c r="E18" s="2">
        <v>16</v>
      </c>
      <c r="F18" s="2">
        <v>0</v>
      </c>
      <c r="G18" s="2">
        <v>100000</v>
      </c>
      <c r="H18" s="13">
        <f t="shared" si="5"/>
        <v>205500</v>
      </c>
      <c r="I18" s="2">
        <v>634028</v>
      </c>
      <c r="J18" s="2">
        <v>1170384</v>
      </c>
      <c r="K18" s="2">
        <f t="shared" si="0"/>
        <v>1170384</v>
      </c>
      <c r="L18" s="2">
        <f t="shared" si="1"/>
        <v>0</v>
      </c>
      <c r="M18" s="2">
        <f t="shared" si="2"/>
        <v>0</v>
      </c>
      <c r="N18" s="2">
        <f t="shared" si="3"/>
        <v>0</v>
      </c>
    </row>
    <row r="19" spans="1:14" ht="15.75" customHeight="1" x14ac:dyDescent="0.25">
      <c r="A19" s="11"/>
      <c r="B19" s="11"/>
      <c r="C19" s="11"/>
      <c r="D19" s="12">
        <v>51136</v>
      </c>
      <c r="E19" s="2">
        <v>17</v>
      </c>
      <c r="F19" s="2">
        <v>0</v>
      </c>
      <c r="G19" s="2">
        <v>100000</v>
      </c>
      <c r="H19" s="13">
        <f t="shared" si="5"/>
        <v>316802.5</v>
      </c>
      <c r="I19" s="2">
        <v>554412</v>
      </c>
      <c r="J19" s="2">
        <v>1170532</v>
      </c>
      <c r="K19" s="2">
        <f t="shared" si="0"/>
        <v>1170532</v>
      </c>
      <c r="L19" s="2">
        <f t="shared" si="1"/>
        <v>0</v>
      </c>
      <c r="M19" s="2">
        <f t="shared" si="2"/>
        <v>0</v>
      </c>
      <c r="N19" s="2">
        <f t="shared" si="3"/>
        <v>0</v>
      </c>
    </row>
    <row r="20" spans="1:14" ht="15.75" customHeight="1" x14ac:dyDescent="0.25">
      <c r="A20" s="11"/>
      <c r="B20" s="11"/>
      <c r="C20" s="11"/>
      <c r="D20" s="12">
        <v>51502</v>
      </c>
      <c r="E20" s="2">
        <v>18</v>
      </c>
      <c r="F20" s="2">
        <v>0</v>
      </c>
      <c r="G20" s="2">
        <v>100000</v>
      </c>
      <c r="H20" s="13">
        <f t="shared" si="5"/>
        <v>434226.63749999995</v>
      </c>
      <c r="I20" s="2">
        <v>474796</v>
      </c>
      <c r="J20" s="2">
        <v>1170680</v>
      </c>
      <c r="K20" s="2">
        <f t="shared" si="0"/>
        <v>1170680</v>
      </c>
      <c r="L20" s="2">
        <f t="shared" si="1"/>
        <v>0</v>
      </c>
      <c r="M20" s="2">
        <f t="shared" si="2"/>
        <v>0</v>
      </c>
      <c r="N20" s="2">
        <f t="shared" si="3"/>
        <v>0</v>
      </c>
    </row>
    <row r="21" spans="1:14" ht="15.75" customHeight="1" x14ac:dyDescent="0.25">
      <c r="A21" s="11"/>
      <c r="B21" s="11"/>
      <c r="C21" s="11"/>
      <c r="D21" s="12">
        <v>51867</v>
      </c>
      <c r="E21" s="2">
        <v>19</v>
      </c>
      <c r="F21" s="2">
        <v>0</v>
      </c>
      <c r="G21" s="2">
        <v>100000</v>
      </c>
      <c r="H21" s="13">
        <f t="shared" si="5"/>
        <v>558109.10256249993</v>
      </c>
      <c r="I21" s="2">
        <v>395180</v>
      </c>
      <c r="J21" s="2">
        <v>1170828</v>
      </c>
      <c r="K21" s="2">
        <f t="shared" si="0"/>
        <v>1170828</v>
      </c>
      <c r="L21" s="2">
        <f t="shared" si="1"/>
        <v>0</v>
      </c>
      <c r="M21" s="2">
        <f t="shared" si="2"/>
        <v>0</v>
      </c>
      <c r="N21" s="2">
        <f t="shared" si="3"/>
        <v>0</v>
      </c>
    </row>
    <row r="22" spans="1:14" ht="15.75" customHeight="1" x14ac:dyDescent="0.25">
      <c r="A22" s="11"/>
      <c r="B22" s="11"/>
      <c r="C22" s="11"/>
      <c r="D22" s="12">
        <v>52232</v>
      </c>
      <c r="E22" s="2">
        <v>20</v>
      </c>
      <c r="F22" s="2">
        <v>0</v>
      </c>
      <c r="G22" s="2">
        <v>100000</v>
      </c>
      <c r="H22" s="13">
        <f t="shared" si="5"/>
        <v>688805.10320343741</v>
      </c>
      <c r="I22" s="2">
        <v>315564</v>
      </c>
      <c r="J22" s="2">
        <v>1170976</v>
      </c>
      <c r="K22" s="2">
        <f t="shared" si="0"/>
        <v>1170976</v>
      </c>
      <c r="L22" s="2">
        <f t="shared" si="1"/>
        <v>1170976</v>
      </c>
      <c r="M22" s="13">
        <f t="shared" si="2"/>
        <v>688805.10320343741</v>
      </c>
      <c r="N22" s="13">
        <f t="shared" si="3"/>
        <v>1859781.1032034373</v>
      </c>
    </row>
    <row r="23" spans="1:14" ht="12.5" x14ac:dyDescent="0.25">
      <c r="A23" s="11"/>
      <c r="B23" s="11"/>
      <c r="C23" s="11"/>
      <c r="D23" s="12">
        <v>52597</v>
      </c>
      <c r="E23" s="2">
        <v>21</v>
      </c>
      <c r="F23" s="2">
        <v>0</v>
      </c>
      <c r="G23" s="2">
        <v>100000</v>
      </c>
      <c r="H23" s="13">
        <f t="shared" si="5"/>
        <v>826689.3838796264</v>
      </c>
      <c r="I23" s="2">
        <v>235948</v>
      </c>
      <c r="J23" s="2">
        <v>1171124</v>
      </c>
      <c r="K23" s="2">
        <f t="shared" si="0"/>
        <v>1171124</v>
      </c>
      <c r="L23" s="2">
        <f t="shared" si="1"/>
        <v>0</v>
      </c>
      <c r="M23" s="2">
        <f t="shared" si="2"/>
        <v>0</v>
      </c>
      <c r="N23" s="2">
        <f t="shared" si="3"/>
        <v>0</v>
      </c>
    </row>
    <row r="24" spans="1:14" ht="12.5" x14ac:dyDescent="0.25">
      <c r="A24" s="11"/>
      <c r="B24" s="11"/>
      <c r="C24" s="11"/>
      <c r="D24" s="12">
        <v>52963</v>
      </c>
      <c r="E24" s="2">
        <v>22</v>
      </c>
      <c r="F24" s="2">
        <v>0</v>
      </c>
      <c r="G24" s="2">
        <v>100000</v>
      </c>
      <c r="H24" s="13">
        <f t="shared" si="5"/>
        <v>972157.29999300581</v>
      </c>
      <c r="I24" s="2">
        <v>156332</v>
      </c>
      <c r="J24" s="2">
        <v>1171272</v>
      </c>
      <c r="K24" s="2">
        <f t="shared" si="0"/>
        <v>1171272</v>
      </c>
      <c r="L24" s="2">
        <f t="shared" si="1"/>
        <v>0</v>
      </c>
      <c r="M24" s="2">
        <f t="shared" si="2"/>
        <v>0</v>
      </c>
      <c r="N24" s="2">
        <f t="shared" si="3"/>
        <v>0</v>
      </c>
    </row>
    <row r="25" spans="1:14" ht="12.5" x14ac:dyDescent="0.25">
      <c r="A25" s="11"/>
      <c r="B25" s="11"/>
      <c r="C25" s="11"/>
      <c r="D25" s="12">
        <v>53328</v>
      </c>
      <c r="E25" s="2">
        <v>23</v>
      </c>
      <c r="F25" s="2">
        <v>0</v>
      </c>
      <c r="G25" s="2">
        <v>100000</v>
      </c>
      <c r="H25" s="13">
        <f t="shared" si="5"/>
        <v>1125625.9514926211</v>
      </c>
      <c r="I25" s="2">
        <v>76764</v>
      </c>
      <c r="J25" s="2">
        <v>1171420</v>
      </c>
      <c r="K25" s="2">
        <f t="shared" si="0"/>
        <v>1171420</v>
      </c>
      <c r="L25" s="2">
        <f t="shared" si="1"/>
        <v>0</v>
      </c>
      <c r="M25" s="2">
        <f t="shared" si="2"/>
        <v>0</v>
      </c>
      <c r="N25" s="2">
        <f t="shared" si="3"/>
        <v>0</v>
      </c>
    </row>
    <row r="26" spans="1:14" ht="12.5" x14ac:dyDescent="0.25">
      <c r="A26" s="11"/>
      <c r="B26" s="11"/>
      <c r="C26" s="11"/>
      <c r="D26" s="12">
        <v>53693</v>
      </c>
      <c r="E26" s="2">
        <v>24</v>
      </c>
      <c r="F26" s="2">
        <v>0</v>
      </c>
      <c r="G26" s="2">
        <v>100000</v>
      </c>
      <c r="H26" s="13">
        <f t="shared" si="5"/>
        <v>1287535.3788247153</v>
      </c>
      <c r="I26" s="2">
        <v>0</v>
      </c>
      <c r="J26" s="2">
        <v>1171568</v>
      </c>
      <c r="K26" s="2">
        <f t="shared" si="0"/>
        <v>1171568</v>
      </c>
      <c r="L26" s="2">
        <f t="shared" si="1"/>
        <v>0</v>
      </c>
      <c r="M26" s="2">
        <f t="shared" si="2"/>
        <v>0</v>
      </c>
      <c r="N26" s="2">
        <f t="shared" si="3"/>
        <v>0</v>
      </c>
    </row>
    <row r="27" spans="1:14" ht="12.5" x14ac:dyDescent="0.25">
      <c r="A27" s="11"/>
      <c r="B27" s="11"/>
      <c r="C27" s="11"/>
      <c r="D27" s="12">
        <v>54058</v>
      </c>
      <c r="E27" s="2">
        <v>25</v>
      </c>
      <c r="F27" s="2">
        <v>0</v>
      </c>
      <c r="G27" s="2">
        <v>100000</v>
      </c>
      <c r="H27" s="13">
        <f t="shared" si="5"/>
        <v>1458349.8246600744</v>
      </c>
      <c r="I27" s="2">
        <v>0</v>
      </c>
      <c r="J27" s="2">
        <v>1171716</v>
      </c>
      <c r="K27" s="2">
        <f t="shared" si="0"/>
        <v>1171716</v>
      </c>
      <c r="L27" s="2">
        <f t="shared" si="1"/>
        <v>0</v>
      </c>
      <c r="M27" s="2">
        <f t="shared" si="2"/>
        <v>0</v>
      </c>
      <c r="N27" s="2">
        <f t="shared" si="3"/>
        <v>0</v>
      </c>
    </row>
    <row r="28" spans="1:14" ht="12.5" x14ac:dyDescent="0.25">
      <c r="A28" s="11"/>
      <c r="B28" s="11"/>
      <c r="C28" s="11"/>
      <c r="D28" s="12">
        <v>54424</v>
      </c>
      <c r="E28" s="2">
        <v>26</v>
      </c>
      <c r="F28" s="2">
        <v>0</v>
      </c>
      <c r="G28" s="2">
        <v>100000</v>
      </c>
      <c r="H28" s="13">
        <f t="shared" si="5"/>
        <v>1638559.0650163784</v>
      </c>
      <c r="I28" s="2">
        <v>0</v>
      </c>
      <c r="J28" s="2">
        <v>1171864</v>
      </c>
      <c r="K28" s="2">
        <f t="shared" si="0"/>
        <v>1171864</v>
      </c>
      <c r="L28" s="2">
        <f t="shared" si="1"/>
        <v>0</v>
      </c>
      <c r="M28" s="2">
        <f t="shared" si="2"/>
        <v>0</v>
      </c>
      <c r="N28" s="2">
        <f t="shared" si="3"/>
        <v>0</v>
      </c>
    </row>
    <row r="29" spans="1:14" ht="12.5" x14ac:dyDescent="0.25">
      <c r="A29" s="11"/>
      <c r="B29" s="11"/>
      <c r="C29" s="11"/>
      <c r="D29" s="12">
        <v>54789</v>
      </c>
      <c r="E29" s="2">
        <v>27</v>
      </c>
      <c r="F29" s="2">
        <v>0</v>
      </c>
      <c r="G29" s="2">
        <v>100000</v>
      </c>
      <c r="H29" s="13">
        <f t="shared" si="5"/>
        <v>1828679.8135922791</v>
      </c>
      <c r="I29" s="2">
        <v>0</v>
      </c>
      <c r="J29" s="2">
        <v>1172012</v>
      </c>
      <c r="K29" s="2">
        <f t="shared" si="0"/>
        <v>1172012</v>
      </c>
      <c r="L29" s="2">
        <f t="shared" si="1"/>
        <v>0</v>
      </c>
      <c r="M29" s="2">
        <f t="shared" si="2"/>
        <v>0</v>
      </c>
      <c r="N29" s="2">
        <f t="shared" si="3"/>
        <v>0</v>
      </c>
    </row>
    <row r="30" spans="1:14" ht="12.5" x14ac:dyDescent="0.25">
      <c r="A30" s="11"/>
      <c r="B30" s="11"/>
      <c r="C30" s="11"/>
      <c r="D30" s="12">
        <v>55154</v>
      </c>
      <c r="E30" s="2">
        <v>28</v>
      </c>
      <c r="F30" s="2">
        <v>0</v>
      </c>
      <c r="G30" s="2">
        <v>100000</v>
      </c>
      <c r="H30" s="13">
        <f t="shared" si="5"/>
        <v>2029257.2033398543</v>
      </c>
      <c r="I30" s="2">
        <v>0</v>
      </c>
      <c r="J30" s="2">
        <v>1172160</v>
      </c>
      <c r="K30" s="2">
        <f t="shared" si="0"/>
        <v>1172160</v>
      </c>
      <c r="L30" s="2">
        <f t="shared" si="1"/>
        <v>0</v>
      </c>
      <c r="M30" s="2">
        <f t="shared" si="2"/>
        <v>0</v>
      </c>
      <c r="N30" s="2">
        <f t="shared" si="3"/>
        <v>0</v>
      </c>
    </row>
    <row r="31" spans="1:14" ht="12.5" x14ac:dyDescent="0.25">
      <c r="A31" s="11"/>
      <c r="B31" s="11"/>
      <c r="C31" s="11"/>
      <c r="D31" s="12">
        <v>55519</v>
      </c>
      <c r="E31" s="2">
        <v>29</v>
      </c>
      <c r="F31" s="2">
        <v>0</v>
      </c>
      <c r="G31" s="2">
        <v>100000</v>
      </c>
      <c r="H31" s="13">
        <f t="shared" si="5"/>
        <v>2240866.3495235462</v>
      </c>
      <c r="I31" s="2">
        <v>0</v>
      </c>
      <c r="J31" s="2">
        <v>1172308</v>
      </c>
      <c r="K31" s="2">
        <f t="shared" si="0"/>
        <v>1172308</v>
      </c>
      <c r="L31" s="2">
        <f t="shared" si="1"/>
        <v>0</v>
      </c>
      <c r="M31" s="2">
        <f t="shared" si="2"/>
        <v>0</v>
      </c>
      <c r="N31" s="2">
        <f t="shared" si="3"/>
        <v>0</v>
      </c>
    </row>
    <row r="32" spans="1:14" ht="12.5" x14ac:dyDescent="0.25">
      <c r="A32" s="11"/>
      <c r="B32" s="11"/>
      <c r="C32" s="11"/>
      <c r="D32" s="12">
        <v>55885</v>
      </c>
      <c r="E32" s="2">
        <v>30</v>
      </c>
      <c r="F32" s="2">
        <v>0</v>
      </c>
      <c r="G32" s="2">
        <v>100000</v>
      </c>
      <c r="H32" s="13">
        <f t="shared" si="5"/>
        <v>2464113.9987473409</v>
      </c>
      <c r="I32" s="2">
        <v>0</v>
      </c>
      <c r="J32" s="2">
        <v>1172456</v>
      </c>
      <c r="K32" s="2">
        <f t="shared" si="0"/>
        <v>1172456</v>
      </c>
      <c r="L32" s="2">
        <f t="shared" si="1"/>
        <v>0</v>
      </c>
      <c r="M32" s="2">
        <f t="shared" si="2"/>
        <v>0</v>
      </c>
      <c r="N32" s="2">
        <f t="shared" si="3"/>
        <v>0</v>
      </c>
    </row>
    <row r="33" spans="1:14" ht="12.5" x14ac:dyDescent="0.25">
      <c r="A33" s="11"/>
      <c r="B33" s="11"/>
      <c r="C33" s="11"/>
      <c r="D33" s="12">
        <v>56250</v>
      </c>
      <c r="E33" s="2">
        <v>31</v>
      </c>
      <c r="F33" s="2">
        <v>0</v>
      </c>
      <c r="G33" s="2">
        <v>100000</v>
      </c>
      <c r="H33" s="13">
        <f t="shared" si="5"/>
        <v>2699640.2686784444</v>
      </c>
      <c r="I33" s="2">
        <v>0</v>
      </c>
      <c r="J33" s="2">
        <v>1172604</v>
      </c>
      <c r="K33" s="2">
        <f t="shared" si="0"/>
        <v>1172604</v>
      </c>
      <c r="L33" s="2">
        <f t="shared" si="1"/>
        <v>0</v>
      </c>
      <c r="M33" s="2">
        <f t="shared" si="2"/>
        <v>0</v>
      </c>
      <c r="N33" s="2">
        <f t="shared" si="3"/>
        <v>0</v>
      </c>
    </row>
    <row r="34" spans="1:14" ht="12.5" x14ac:dyDescent="0.25">
      <c r="A34" s="11"/>
      <c r="B34" s="11"/>
      <c r="C34" s="11"/>
      <c r="D34" s="12">
        <v>56615</v>
      </c>
      <c r="E34" s="2">
        <v>32</v>
      </c>
      <c r="F34" s="2">
        <v>0</v>
      </c>
      <c r="G34" s="2">
        <v>100000</v>
      </c>
      <c r="H34" s="13">
        <f t="shared" si="5"/>
        <v>2948120.4834557585</v>
      </c>
      <c r="I34" s="2">
        <v>0</v>
      </c>
      <c r="J34" s="2">
        <v>1172752</v>
      </c>
      <c r="K34" s="2">
        <f t="shared" si="0"/>
        <v>1172752</v>
      </c>
      <c r="L34" s="2">
        <f t="shared" si="1"/>
        <v>0</v>
      </c>
      <c r="M34" s="2">
        <f t="shared" si="2"/>
        <v>0</v>
      </c>
      <c r="N34" s="2">
        <f t="shared" si="3"/>
        <v>0</v>
      </c>
    </row>
    <row r="35" spans="1:14" ht="12.5" x14ac:dyDescent="0.25">
      <c r="A35" s="11"/>
      <c r="B35" s="11"/>
      <c r="C35" s="11"/>
      <c r="D35" s="12">
        <v>56980</v>
      </c>
      <c r="E35" s="2">
        <v>33</v>
      </c>
      <c r="F35" s="2">
        <v>0</v>
      </c>
      <c r="G35" s="2">
        <v>100000</v>
      </c>
      <c r="H35" s="13">
        <f t="shared" si="5"/>
        <v>3210267.1100458251</v>
      </c>
      <c r="I35" s="2">
        <v>0</v>
      </c>
      <c r="J35" s="2">
        <v>1172900</v>
      </c>
      <c r="K35" s="2">
        <f t="shared" si="0"/>
        <v>1172900</v>
      </c>
      <c r="L35" s="2">
        <f t="shared" si="1"/>
        <v>0</v>
      </c>
      <c r="M35" s="2">
        <f t="shared" si="2"/>
        <v>0</v>
      </c>
      <c r="N35" s="2">
        <f t="shared" si="3"/>
        <v>0</v>
      </c>
    </row>
    <row r="36" spans="1:14" ht="12.5" x14ac:dyDescent="0.25">
      <c r="A36" s="11"/>
      <c r="B36" s="11"/>
      <c r="C36" s="11"/>
      <c r="D36" s="12">
        <v>57346</v>
      </c>
      <c r="E36" s="2">
        <v>34</v>
      </c>
      <c r="F36" s="2">
        <v>0</v>
      </c>
      <c r="G36" s="2">
        <v>100000</v>
      </c>
      <c r="H36" s="13">
        <f t="shared" si="5"/>
        <v>3486831.8010983453</v>
      </c>
      <c r="I36" s="2">
        <v>0</v>
      </c>
      <c r="J36" s="2">
        <v>1173048</v>
      </c>
      <c r="K36" s="2">
        <f t="shared" si="0"/>
        <v>1173048</v>
      </c>
      <c r="L36" s="2">
        <f t="shared" si="1"/>
        <v>0</v>
      </c>
      <c r="M36" s="2">
        <f t="shared" si="2"/>
        <v>0</v>
      </c>
      <c r="N36" s="2">
        <f t="shared" si="3"/>
        <v>0</v>
      </c>
    </row>
    <row r="37" spans="1:14" ht="12.5" x14ac:dyDescent="0.25">
      <c r="A37" s="11"/>
      <c r="B37" s="11"/>
      <c r="C37" s="11"/>
      <c r="D37" s="12">
        <v>57711</v>
      </c>
      <c r="E37" s="2">
        <v>35</v>
      </c>
      <c r="F37" s="2">
        <v>0</v>
      </c>
      <c r="G37" s="2">
        <v>100000</v>
      </c>
      <c r="H37" s="13">
        <f t="shared" si="5"/>
        <v>3778607.550158754</v>
      </c>
      <c r="I37" s="2">
        <v>0</v>
      </c>
      <c r="J37" s="2">
        <v>1173196</v>
      </c>
      <c r="K37" s="2">
        <f t="shared" si="0"/>
        <v>1173196</v>
      </c>
      <c r="L37" s="2">
        <f t="shared" si="1"/>
        <v>0</v>
      </c>
      <c r="M37" s="2">
        <f t="shared" si="2"/>
        <v>0</v>
      </c>
      <c r="N37" s="2">
        <f t="shared" si="3"/>
        <v>0</v>
      </c>
    </row>
    <row r="38" spans="1:14" ht="12.5" x14ac:dyDescent="0.25">
      <c r="A38" s="11"/>
      <c r="B38" s="11"/>
      <c r="C38" s="11"/>
      <c r="D38" s="12">
        <v>58076</v>
      </c>
      <c r="E38" s="2">
        <v>36</v>
      </c>
      <c r="F38" s="2">
        <v>0</v>
      </c>
      <c r="G38" s="2">
        <v>100000</v>
      </c>
      <c r="H38" s="13">
        <f t="shared" si="5"/>
        <v>4086430.9654174852</v>
      </c>
      <c r="I38" s="2">
        <v>0</v>
      </c>
      <c r="J38" s="2">
        <v>1173344</v>
      </c>
      <c r="K38" s="2">
        <f t="shared" si="0"/>
        <v>1173344</v>
      </c>
      <c r="L38" s="2">
        <f t="shared" si="1"/>
        <v>0</v>
      </c>
      <c r="M38" s="2">
        <f t="shared" si="2"/>
        <v>0</v>
      </c>
      <c r="N38" s="2">
        <f t="shared" si="3"/>
        <v>0</v>
      </c>
    </row>
    <row r="39" spans="1:14" ht="12.5" x14ac:dyDescent="0.25">
      <c r="A39" s="11"/>
      <c r="B39" s="11"/>
      <c r="C39" s="11"/>
      <c r="D39" s="12">
        <v>58441</v>
      </c>
      <c r="E39" s="2">
        <v>37</v>
      </c>
      <c r="F39" s="2">
        <v>0</v>
      </c>
      <c r="G39" s="2">
        <v>100000</v>
      </c>
      <c r="H39" s="13">
        <f t="shared" si="5"/>
        <v>4411184.6685154466</v>
      </c>
      <c r="I39" s="2">
        <v>0</v>
      </c>
      <c r="J39" s="2">
        <v>1173492</v>
      </c>
      <c r="K39" s="2">
        <f t="shared" si="0"/>
        <v>1173492</v>
      </c>
      <c r="L39" s="2">
        <f t="shared" si="1"/>
        <v>0</v>
      </c>
      <c r="M39" s="2">
        <f t="shared" si="2"/>
        <v>0</v>
      </c>
      <c r="N39" s="2">
        <f t="shared" si="3"/>
        <v>0</v>
      </c>
    </row>
    <row r="40" spans="1:14" ht="12.5" x14ac:dyDescent="0.25">
      <c r="A40" s="11"/>
      <c r="B40" s="11"/>
      <c r="C40" s="11"/>
      <c r="D40" s="12">
        <v>58807</v>
      </c>
      <c r="E40" s="2">
        <v>38</v>
      </c>
      <c r="F40" s="2">
        <v>0</v>
      </c>
      <c r="G40" s="2">
        <v>100000</v>
      </c>
      <c r="H40" s="13">
        <f t="shared" si="5"/>
        <v>4753799.8252837956</v>
      </c>
      <c r="I40" s="2">
        <v>0</v>
      </c>
      <c r="J40" s="2">
        <v>1173640</v>
      </c>
      <c r="K40" s="2">
        <f t="shared" si="0"/>
        <v>1173640</v>
      </c>
      <c r="L40" s="2">
        <f t="shared" si="1"/>
        <v>0</v>
      </c>
      <c r="M40" s="2">
        <f t="shared" si="2"/>
        <v>0</v>
      </c>
      <c r="N40" s="2">
        <f t="shared" si="3"/>
        <v>0</v>
      </c>
    </row>
    <row r="41" spans="1:14" ht="12.5" x14ac:dyDescent="0.25">
      <c r="A41" s="11"/>
      <c r="B41" s="11"/>
      <c r="C41" s="11"/>
      <c r="D41" s="12">
        <v>59172</v>
      </c>
      <c r="E41" s="2">
        <v>39</v>
      </c>
      <c r="F41" s="2">
        <v>0</v>
      </c>
      <c r="G41" s="2">
        <v>100000</v>
      </c>
      <c r="H41" s="13">
        <f t="shared" si="5"/>
        <v>5115258.8156744037</v>
      </c>
      <c r="I41" s="2">
        <v>0</v>
      </c>
      <c r="J41" s="2">
        <v>1173788</v>
      </c>
      <c r="K41" s="2">
        <f t="shared" si="0"/>
        <v>1173788</v>
      </c>
      <c r="L41" s="2">
        <f t="shared" si="1"/>
        <v>0</v>
      </c>
      <c r="M41" s="2">
        <f t="shared" si="2"/>
        <v>0</v>
      </c>
      <c r="N41" s="2">
        <f t="shared" si="3"/>
        <v>0</v>
      </c>
    </row>
    <row r="42" spans="1:14" ht="12.5" x14ac:dyDescent="0.25">
      <c r="A42" s="11"/>
      <c r="B42" s="11"/>
      <c r="C42" s="11"/>
      <c r="D42" s="12">
        <v>59537</v>
      </c>
      <c r="E42" s="2">
        <v>40</v>
      </c>
      <c r="F42" s="2">
        <v>0</v>
      </c>
      <c r="G42" s="2">
        <v>100000</v>
      </c>
      <c r="H42" s="13">
        <f t="shared" si="5"/>
        <v>5496598.0505364956</v>
      </c>
      <c r="I42" s="2">
        <v>0</v>
      </c>
      <c r="J42" s="2">
        <v>1173936</v>
      </c>
      <c r="K42" s="2">
        <f t="shared" si="0"/>
        <v>1173936</v>
      </c>
      <c r="L42" s="2">
        <f t="shared" si="1"/>
        <v>0</v>
      </c>
      <c r="M42" s="2">
        <f t="shared" si="2"/>
        <v>0</v>
      </c>
      <c r="N42" s="2">
        <f t="shared" si="3"/>
        <v>0</v>
      </c>
    </row>
    <row r="43" spans="1:14" ht="12.5" x14ac:dyDescent="0.25">
      <c r="A43" s="11"/>
      <c r="B43" s="11"/>
      <c r="C43" s="11"/>
      <c r="D43" s="12">
        <v>59902</v>
      </c>
      <c r="E43" s="2">
        <v>41</v>
      </c>
      <c r="F43" s="2">
        <v>0</v>
      </c>
      <c r="G43" s="2">
        <v>100000</v>
      </c>
      <c r="H43" s="13">
        <f t="shared" si="5"/>
        <v>5898910.9433160024</v>
      </c>
      <c r="I43" s="2">
        <v>0</v>
      </c>
      <c r="J43" s="2">
        <v>1174084</v>
      </c>
      <c r="K43" s="2">
        <f t="shared" si="0"/>
        <v>1174084</v>
      </c>
      <c r="L43" s="2">
        <f t="shared" si="1"/>
        <v>0</v>
      </c>
      <c r="M43" s="2">
        <f t="shared" si="2"/>
        <v>0</v>
      </c>
      <c r="N43" s="2">
        <f t="shared" si="3"/>
        <v>0</v>
      </c>
    </row>
    <row r="44" spans="1:14" ht="12.5" x14ac:dyDescent="0.25">
      <c r="A44" s="11"/>
      <c r="B44" s="11"/>
      <c r="C44" s="11"/>
      <c r="D44" s="12">
        <v>60268</v>
      </c>
      <c r="E44" s="2">
        <v>42</v>
      </c>
      <c r="F44" s="2">
        <v>0</v>
      </c>
      <c r="G44" s="2">
        <v>100000</v>
      </c>
      <c r="H44" s="13">
        <f t="shared" si="5"/>
        <v>6323351.0451983819</v>
      </c>
      <c r="I44" s="2">
        <v>0</v>
      </c>
      <c r="J44" s="2">
        <v>1174232</v>
      </c>
      <c r="K44" s="2">
        <f t="shared" si="0"/>
        <v>1174232</v>
      </c>
      <c r="L44" s="2">
        <f t="shared" si="1"/>
        <v>0</v>
      </c>
      <c r="M44" s="2">
        <f t="shared" si="2"/>
        <v>0</v>
      </c>
      <c r="N44" s="2">
        <f t="shared" si="3"/>
        <v>0</v>
      </c>
    </row>
    <row r="45" spans="1:14" ht="12.5" x14ac:dyDescent="0.25">
      <c r="A45" s="11"/>
      <c r="B45" s="11"/>
      <c r="C45" s="11"/>
      <c r="D45" s="12">
        <v>60633</v>
      </c>
      <c r="E45" s="2">
        <v>43</v>
      </c>
      <c r="F45" s="2">
        <v>0</v>
      </c>
      <c r="G45" s="2">
        <v>100000</v>
      </c>
      <c r="H45" s="13">
        <f t="shared" si="5"/>
        <v>6771135.3526842929</v>
      </c>
      <c r="I45" s="2">
        <v>0</v>
      </c>
      <c r="J45" s="2">
        <v>1174380</v>
      </c>
      <c r="K45" s="2">
        <f t="shared" si="0"/>
        <v>1174380</v>
      </c>
      <c r="L45" s="2">
        <f t="shared" si="1"/>
        <v>0</v>
      </c>
      <c r="M45" s="2">
        <f t="shared" si="2"/>
        <v>0</v>
      </c>
      <c r="N45" s="2">
        <f t="shared" si="3"/>
        <v>0</v>
      </c>
    </row>
    <row r="46" spans="1:14" ht="12.5" x14ac:dyDescent="0.25">
      <c r="A46" s="11"/>
      <c r="B46" s="11"/>
      <c r="C46" s="11"/>
      <c r="D46" s="12">
        <v>60998</v>
      </c>
      <c r="E46" s="2">
        <v>44</v>
      </c>
      <c r="F46" s="2">
        <v>0</v>
      </c>
      <c r="G46" s="2">
        <v>100000</v>
      </c>
      <c r="H46" s="13">
        <f t="shared" si="5"/>
        <v>7243547.7970819287</v>
      </c>
      <c r="I46" s="2">
        <v>0</v>
      </c>
      <c r="J46" s="2">
        <v>1174528</v>
      </c>
      <c r="K46" s="2">
        <f t="shared" si="0"/>
        <v>1174528</v>
      </c>
      <c r="L46" s="2">
        <f t="shared" si="1"/>
        <v>0</v>
      </c>
      <c r="M46" s="2">
        <f t="shared" si="2"/>
        <v>0</v>
      </c>
      <c r="N46" s="2">
        <f t="shared" si="3"/>
        <v>0</v>
      </c>
    </row>
    <row r="47" spans="1:14" ht="12.5" x14ac:dyDescent="0.25">
      <c r="A47" s="11"/>
      <c r="B47" s="11"/>
      <c r="C47" s="11"/>
      <c r="D47" s="12">
        <v>61363</v>
      </c>
      <c r="E47" s="2">
        <v>45</v>
      </c>
      <c r="F47" s="2">
        <v>0</v>
      </c>
      <c r="G47" s="2">
        <v>100000</v>
      </c>
      <c r="H47" s="13">
        <f t="shared" si="5"/>
        <v>7741942.9259214345</v>
      </c>
      <c r="I47" s="2">
        <v>0</v>
      </c>
      <c r="J47" s="2">
        <v>1174676</v>
      </c>
      <c r="K47" s="2">
        <f t="shared" si="0"/>
        <v>1174676</v>
      </c>
      <c r="L47" s="2">
        <f t="shared" si="1"/>
        <v>0</v>
      </c>
      <c r="M47" s="2">
        <f t="shared" si="2"/>
        <v>0</v>
      </c>
      <c r="N47" s="2">
        <f t="shared" si="3"/>
        <v>0</v>
      </c>
    </row>
    <row r="48" spans="1:14" ht="12.5" x14ac:dyDescent="0.25">
      <c r="A48" s="11"/>
      <c r="B48" s="11"/>
      <c r="C48" s="11"/>
      <c r="D48" s="12">
        <v>61729</v>
      </c>
      <c r="E48" s="2">
        <v>46</v>
      </c>
      <c r="F48" s="2">
        <v>0</v>
      </c>
      <c r="G48" s="2">
        <v>100000</v>
      </c>
      <c r="H48" s="13">
        <f t="shared" si="5"/>
        <v>8267749.7868471127</v>
      </c>
      <c r="I48" s="2">
        <v>0</v>
      </c>
      <c r="J48" s="2">
        <v>1174824</v>
      </c>
      <c r="K48" s="2">
        <f t="shared" si="0"/>
        <v>1174824</v>
      </c>
      <c r="L48" s="2">
        <f t="shared" si="1"/>
        <v>0</v>
      </c>
      <c r="M48" s="2">
        <f t="shared" si="2"/>
        <v>0</v>
      </c>
      <c r="N48" s="2">
        <f t="shared" si="3"/>
        <v>0</v>
      </c>
    </row>
    <row r="49" spans="1:14" ht="12.5" x14ac:dyDescent="0.25">
      <c r="A49" s="11"/>
      <c r="B49" s="11"/>
      <c r="C49" s="11"/>
      <c r="D49" s="12">
        <v>62094</v>
      </c>
      <c r="E49" s="2">
        <v>47</v>
      </c>
      <c r="F49" s="2">
        <v>0</v>
      </c>
      <c r="G49" s="2">
        <v>100000</v>
      </c>
      <c r="H49" s="13">
        <f t="shared" si="5"/>
        <v>8822476.0251237042</v>
      </c>
      <c r="I49" s="2">
        <v>0</v>
      </c>
      <c r="J49" s="2">
        <v>1174972</v>
      </c>
      <c r="K49" s="2">
        <f t="shared" si="0"/>
        <v>1174972</v>
      </c>
      <c r="L49" s="2">
        <f t="shared" si="1"/>
        <v>0</v>
      </c>
      <c r="M49" s="2">
        <f t="shared" si="2"/>
        <v>0</v>
      </c>
      <c r="N49" s="2">
        <f t="shared" si="3"/>
        <v>0</v>
      </c>
    </row>
    <row r="50" spans="1:14" ht="12.5" x14ac:dyDescent="0.25">
      <c r="A50" s="11"/>
      <c r="B50" s="11"/>
      <c r="C50" s="11"/>
      <c r="D50" s="12">
        <v>62459</v>
      </c>
      <c r="E50" s="2">
        <v>48</v>
      </c>
      <c r="F50" s="2">
        <v>0</v>
      </c>
      <c r="G50" s="2">
        <v>100000</v>
      </c>
      <c r="H50" s="13">
        <f t="shared" si="5"/>
        <v>9407712.2065055072</v>
      </c>
      <c r="I50" s="2">
        <v>0</v>
      </c>
      <c r="J50" s="2">
        <v>1175120</v>
      </c>
      <c r="K50" s="2">
        <f t="shared" si="0"/>
        <v>1175120</v>
      </c>
      <c r="L50" s="2">
        <f t="shared" si="1"/>
        <v>0</v>
      </c>
      <c r="M50" s="2">
        <f t="shared" si="2"/>
        <v>0</v>
      </c>
      <c r="N50" s="2">
        <f t="shared" si="3"/>
        <v>0</v>
      </c>
    </row>
    <row r="51" spans="1:14" ht="12.5" x14ac:dyDescent="0.25">
      <c r="A51" s="11"/>
      <c r="B51" s="11"/>
      <c r="C51" s="11"/>
      <c r="D51" s="12">
        <v>62824</v>
      </c>
      <c r="E51" s="2">
        <v>49</v>
      </c>
      <c r="F51" s="2">
        <v>0</v>
      </c>
      <c r="G51" s="2">
        <v>100000</v>
      </c>
      <c r="H51" s="13">
        <f t="shared" si="5"/>
        <v>10025136.37786331</v>
      </c>
      <c r="I51" s="2">
        <v>0</v>
      </c>
      <c r="J51" s="2">
        <v>1175268</v>
      </c>
      <c r="K51" s="2">
        <f t="shared" si="0"/>
        <v>1175268</v>
      </c>
      <c r="L51" s="2">
        <f t="shared" si="1"/>
        <v>0</v>
      </c>
      <c r="M51" s="2">
        <f t="shared" si="2"/>
        <v>0</v>
      </c>
      <c r="N51" s="2">
        <f t="shared" si="3"/>
        <v>0</v>
      </c>
    </row>
    <row r="52" spans="1:14" ht="12.5" x14ac:dyDescent="0.25">
      <c r="A52" s="11"/>
      <c r="B52" s="11"/>
      <c r="C52" s="11"/>
      <c r="D52" s="12">
        <v>63190</v>
      </c>
      <c r="E52" s="2">
        <v>50</v>
      </c>
      <c r="F52" s="2">
        <v>0</v>
      </c>
      <c r="G52" s="2">
        <v>100000</v>
      </c>
      <c r="H52" s="13">
        <f t="shared" si="5"/>
        <v>10676518.878645793</v>
      </c>
      <c r="I52" s="2">
        <v>0</v>
      </c>
      <c r="J52" s="2">
        <v>1175416</v>
      </c>
      <c r="K52" s="2">
        <f t="shared" si="0"/>
        <v>1175416</v>
      </c>
      <c r="L52" s="2">
        <f t="shared" si="1"/>
        <v>0</v>
      </c>
      <c r="M52" s="2">
        <f t="shared" si="2"/>
        <v>0</v>
      </c>
      <c r="N52" s="2">
        <f t="shared" si="3"/>
        <v>0</v>
      </c>
    </row>
    <row r="53" spans="1:14" ht="12.5" x14ac:dyDescent="0.25">
      <c r="A53" s="11"/>
      <c r="B53" s="11"/>
      <c r="C53" s="11"/>
      <c r="D53" s="12">
        <v>63555</v>
      </c>
      <c r="E53" s="2">
        <v>51</v>
      </c>
      <c r="F53" s="2">
        <v>0</v>
      </c>
      <c r="G53" s="2">
        <v>100000</v>
      </c>
      <c r="H53" s="13">
        <f t="shared" si="5"/>
        <v>11363727.416971311</v>
      </c>
      <c r="I53" s="2">
        <v>0</v>
      </c>
      <c r="J53" s="2">
        <v>1175564</v>
      </c>
      <c r="K53" s="2">
        <f t="shared" si="0"/>
        <v>1175564</v>
      </c>
      <c r="L53" s="2">
        <f t="shared" si="1"/>
        <v>0</v>
      </c>
      <c r="M53" s="2">
        <f t="shared" si="2"/>
        <v>0</v>
      </c>
      <c r="N53" s="2">
        <f t="shared" si="3"/>
        <v>0</v>
      </c>
    </row>
    <row r="54" spans="1:14" ht="12.5" x14ac:dyDescent="0.25">
      <c r="A54" s="11"/>
      <c r="B54" s="11"/>
      <c r="C54" s="11"/>
      <c r="D54" s="12">
        <v>63920</v>
      </c>
      <c r="E54" s="2">
        <v>52</v>
      </c>
      <c r="F54" s="2">
        <v>0</v>
      </c>
      <c r="G54" s="2">
        <v>100000</v>
      </c>
      <c r="H54" s="13">
        <f t="shared" si="5"/>
        <v>12088732.424904732</v>
      </c>
      <c r="I54" s="2">
        <v>0</v>
      </c>
      <c r="J54" s="2">
        <v>1175712</v>
      </c>
      <c r="K54" s="2">
        <f t="shared" si="0"/>
        <v>1175712</v>
      </c>
      <c r="L54" s="2">
        <f t="shared" si="1"/>
        <v>0</v>
      </c>
      <c r="M54" s="2">
        <f t="shared" si="2"/>
        <v>0</v>
      </c>
      <c r="N54" s="2">
        <f t="shared" si="3"/>
        <v>0</v>
      </c>
    </row>
    <row r="55" spans="1:14" ht="12.5" x14ac:dyDescent="0.25">
      <c r="A55" s="11"/>
      <c r="B55" s="11"/>
      <c r="C55" s="11"/>
      <c r="D55" s="12">
        <v>64285</v>
      </c>
      <c r="E55" s="2">
        <v>53</v>
      </c>
      <c r="F55" s="2">
        <v>0</v>
      </c>
      <c r="G55" s="2">
        <v>100000</v>
      </c>
      <c r="H55" s="13">
        <f t="shared" si="5"/>
        <v>12853612.708274491</v>
      </c>
      <c r="I55" s="2">
        <v>0</v>
      </c>
      <c r="J55" s="2">
        <v>1175860</v>
      </c>
      <c r="K55" s="2">
        <f t="shared" si="0"/>
        <v>1175860</v>
      </c>
      <c r="L55" s="2">
        <f t="shared" si="1"/>
        <v>0</v>
      </c>
      <c r="M55" s="2">
        <f t="shared" si="2"/>
        <v>0</v>
      </c>
      <c r="N55" s="2">
        <f t="shared" si="3"/>
        <v>0</v>
      </c>
    </row>
    <row r="56" spans="1:14" ht="12.5" x14ac:dyDescent="0.25">
      <c r="A56" s="11"/>
      <c r="B56" s="11"/>
      <c r="C56" s="11"/>
      <c r="D56" s="12">
        <v>64651</v>
      </c>
      <c r="E56" s="2">
        <v>54</v>
      </c>
      <c r="F56" s="2">
        <v>0</v>
      </c>
      <c r="G56" s="2">
        <v>100000</v>
      </c>
      <c r="H56" s="13">
        <f t="shared" si="5"/>
        <v>13660561.407229587</v>
      </c>
      <c r="I56" s="2">
        <v>0</v>
      </c>
      <c r="J56" s="2">
        <v>1176008</v>
      </c>
      <c r="K56" s="2">
        <f t="shared" si="0"/>
        <v>1176008</v>
      </c>
      <c r="L56" s="2">
        <f t="shared" si="1"/>
        <v>0</v>
      </c>
      <c r="M56" s="2">
        <f t="shared" si="2"/>
        <v>0</v>
      </c>
      <c r="N56" s="2">
        <f t="shared" si="3"/>
        <v>0</v>
      </c>
    </row>
    <row r="57" spans="1:14" ht="12.5" x14ac:dyDescent="0.25">
      <c r="A57" s="11"/>
      <c r="B57" s="11"/>
      <c r="C57" s="11"/>
      <c r="D57" s="12">
        <v>65016</v>
      </c>
      <c r="E57" s="2">
        <v>55</v>
      </c>
      <c r="F57" s="2">
        <v>0</v>
      </c>
      <c r="G57" s="2">
        <v>100000</v>
      </c>
      <c r="H57" s="13">
        <f t="shared" si="5"/>
        <v>14511892.284627214</v>
      </c>
      <c r="I57" s="2">
        <v>0</v>
      </c>
      <c r="J57" s="2">
        <v>1176156</v>
      </c>
      <c r="K57" s="2">
        <f t="shared" si="0"/>
        <v>1176156</v>
      </c>
      <c r="L57" s="2">
        <f t="shared" si="1"/>
        <v>0</v>
      </c>
      <c r="M57" s="2">
        <f t="shared" si="2"/>
        <v>0</v>
      </c>
      <c r="N57" s="2">
        <f t="shared" si="3"/>
        <v>0</v>
      </c>
    </row>
    <row r="58" spans="1:14" ht="12.5" x14ac:dyDescent="0.25">
      <c r="A58" s="11"/>
      <c r="B58" s="11"/>
      <c r="C58" s="11"/>
      <c r="D58" s="12">
        <v>65381</v>
      </c>
      <c r="E58" s="2">
        <v>56</v>
      </c>
      <c r="F58" s="2">
        <v>0</v>
      </c>
      <c r="G58" s="2">
        <v>100000</v>
      </c>
      <c r="H58" s="13">
        <f t="shared" si="5"/>
        <v>15410046.36028171</v>
      </c>
      <c r="I58" s="2">
        <v>0</v>
      </c>
      <c r="J58" s="2">
        <v>1176304</v>
      </c>
      <c r="K58" s="2">
        <f t="shared" si="0"/>
        <v>1176304</v>
      </c>
      <c r="L58" s="2">
        <f t="shared" si="1"/>
        <v>0</v>
      </c>
      <c r="M58" s="2">
        <f t="shared" si="2"/>
        <v>0</v>
      </c>
      <c r="N58" s="2">
        <f t="shared" si="3"/>
        <v>0</v>
      </c>
    </row>
    <row r="59" spans="1:14" ht="12.5" x14ac:dyDescent="0.25">
      <c r="A59" s="11"/>
      <c r="B59" s="11"/>
      <c r="C59" s="11"/>
      <c r="D59" s="12">
        <v>65746</v>
      </c>
      <c r="E59" s="2">
        <v>57</v>
      </c>
      <c r="F59" s="2">
        <v>0</v>
      </c>
      <c r="G59" s="2">
        <v>100000</v>
      </c>
      <c r="H59" s="13">
        <f t="shared" si="5"/>
        <v>16357598.910097202</v>
      </c>
      <c r="I59" s="2">
        <v>0</v>
      </c>
      <c r="J59" s="2">
        <v>1176452</v>
      </c>
      <c r="K59" s="2">
        <f t="shared" si="0"/>
        <v>1176452</v>
      </c>
      <c r="L59" s="2">
        <f t="shared" si="1"/>
        <v>0</v>
      </c>
      <c r="M59" s="2">
        <f t="shared" si="2"/>
        <v>0</v>
      </c>
      <c r="N59" s="2">
        <f t="shared" si="3"/>
        <v>0</v>
      </c>
    </row>
    <row r="60" spans="1:14" ht="12.5" x14ac:dyDescent="0.25">
      <c r="A60" s="11"/>
      <c r="B60" s="11"/>
      <c r="C60" s="11"/>
      <c r="D60" s="12">
        <v>66112</v>
      </c>
      <c r="E60" s="2">
        <v>58</v>
      </c>
      <c r="F60" s="2">
        <v>0</v>
      </c>
      <c r="G60" s="2">
        <v>100000</v>
      </c>
      <c r="H60" s="13">
        <f t="shared" si="5"/>
        <v>17357266.850152548</v>
      </c>
      <c r="I60" s="2">
        <v>0</v>
      </c>
      <c r="J60" s="2">
        <v>1176600</v>
      </c>
      <c r="K60" s="2">
        <f t="shared" si="0"/>
        <v>1176600</v>
      </c>
      <c r="L60" s="2">
        <f t="shared" si="1"/>
        <v>0</v>
      </c>
      <c r="M60" s="2">
        <f t="shared" si="2"/>
        <v>0</v>
      </c>
      <c r="N60" s="2">
        <f t="shared" si="3"/>
        <v>0</v>
      </c>
    </row>
    <row r="61" spans="1:14" ht="12.5" x14ac:dyDescent="0.25">
      <c r="A61" s="11"/>
      <c r="B61" s="11"/>
      <c r="C61" s="11"/>
      <c r="D61" s="12">
        <v>66477</v>
      </c>
      <c r="E61" s="2">
        <v>59</v>
      </c>
      <c r="F61" s="2">
        <v>0</v>
      </c>
      <c r="G61" s="2">
        <v>100000</v>
      </c>
      <c r="H61" s="13">
        <f t="shared" si="5"/>
        <v>18411916.526910938</v>
      </c>
      <c r="I61" s="2">
        <v>0</v>
      </c>
      <c r="J61" s="2">
        <v>1176748</v>
      </c>
      <c r="K61" s="2">
        <f t="shared" si="0"/>
        <v>1176748</v>
      </c>
      <c r="L61" s="2">
        <f t="shared" si="1"/>
        <v>0</v>
      </c>
      <c r="M61" s="2">
        <f t="shared" si="2"/>
        <v>0</v>
      </c>
      <c r="N61" s="2">
        <f t="shared" si="3"/>
        <v>0</v>
      </c>
    </row>
    <row r="62" spans="1:14" ht="12.5" x14ac:dyDescent="0.25">
      <c r="A62" s="11"/>
      <c r="B62" s="11"/>
      <c r="C62" s="11"/>
      <c r="D62" s="12">
        <v>66842</v>
      </c>
      <c r="E62" s="2">
        <v>60</v>
      </c>
      <c r="F62" s="2">
        <v>0</v>
      </c>
      <c r="G62" s="2">
        <v>100000</v>
      </c>
      <c r="H62" s="13">
        <f t="shared" si="5"/>
        <v>19524571.93589104</v>
      </c>
      <c r="I62" s="2">
        <v>0</v>
      </c>
      <c r="J62" s="2">
        <v>1176896</v>
      </c>
      <c r="K62" s="2">
        <f t="shared" si="0"/>
        <v>1176896</v>
      </c>
      <c r="L62" s="2">
        <f t="shared" si="1"/>
        <v>0</v>
      </c>
      <c r="M62" s="2">
        <f t="shared" si="2"/>
        <v>0</v>
      </c>
      <c r="N62" s="2">
        <f t="shared" si="3"/>
        <v>0</v>
      </c>
    </row>
    <row r="63" spans="1:14" ht="12.5" x14ac:dyDescent="0.25">
      <c r="A63" s="11"/>
      <c r="B63" s="11"/>
      <c r="C63" s="11"/>
      <c r="D63" s="12">
        <v>67207</v>
      </c>
      <c r="E63" s="2">
        <v>61</v>
      </c>
      <c r="F63" s="2">
        <v>0</v>
      </c>
      <c r="G63" s="2">
        <v>100000</v>
      </c>
      <c r="H63" s="13">
        <f t="shared" si="5"/>
        <v>20698423.392365046</v>
      </c>
      <c r="I63" s="2">
        <v>0</v>
      </c>
      <c r="J63" s="2">
        <v>1177044</v>
      </c>
      <c r="K63" s="2">
        <f t="shared" si="0"/>
        <v>1177044</v>
      </c>
      <c r="L63" s="2">
        <f t="shared" si="1"/>
        <v>0</v>
      </c>
      <c r="M63" s="2">
        <f t="shared" si="2"/>
        <v>0</v>
      </c>
      <c r="N63" s="2">
        <f t="shared" si="3"/>
        <v>0</v>
      </c>
    </row>
    <row r="64" spans="1:14" ht="12.5" x14ac:dyDescent="0.25">
      <c r="A64" s="11"/>
      <c r="B64" s="11"/>
      <c r="C64" s="11"/>
      <c r="D64" s="12">
        <v>67573</v>
      </c>
      <c r="E64" s="2">
        <v>62</v>
      </c>
      <c r="F64" s="2">
        <v>0</v>
      </c>
      <c r="G64" s="2">
        <v>100000</v>
      </c>
      <c r="H64" s="13">
        <f t="shared" si="5"/>
        <v>21936836.67894512</v>
      </c>
      <c r="I64" s="2">
        <v>0</v>
      </c>
      <c r="J64" s="2">
        <v>1177192</v>
      </c>
      <c r="K64" s="2">
        <f t="shared" si="0"/>
        <v>1177192</v>
      </c>
      <c r="L64" s="2">
        <f t="shared" si="1"/>
        <v>0</v>
      </c>
      <c r="M64" s="2">
        <f t="shared" si="2"/>
        <v>0</v>
      </c>
      <c r="N64" s="2">
        <f t="shared" si="3"/>
        <v>0</v>
      </c>
    </row>
    <row r="65" spans="1:14" ht="12.5" x14ac:dyDescent="0.25">
      <c r="A65" s="11"/>
      <c r="B65" s="11"/>
      <c r="C65" s="11"/>
      <c r="D65" s="12">
        <v>67938</v>
      </c>
      <c r="E65" s="2">
        <v>63</v>
      </c>
      <c r="F65" s="2">
        <v>0</v>
      </c>
      <c r="G65" s="2">
        <v>100000</v>
      </c>
      <c r="H65" s="13">
        <f t="shared" si="5"/>
        <v>23243362.696287099</v>
      </c>
      <c r="I65" s="2">
        <v>0</v>
      </c>
      <c r="J65" s="2">
        <v>1177340</v>
      </c>
      <c r="K65" s="2">
        <f t="shared" si="0"/>
        <v>1177340</v>
      </c>
      <c r="L65" s="2">
        <f t="shared" si="1"/>
        <v>0</v>
      </c>
      <c r="M65" s="2">
        <f t="shared" si="2"/>
        <v>0</v>
      </c>
      <c r="N65" s="2">
        <f t="shared" si="3"/>
        <v>0</v>
      </c>
    </row>
    <row r="66" spans="1:14" ht="12.5" x14ac:dyDescent="0.25">
      <c r="A66" s="11"/>
      <c r="B66" s="11"/>
      <c r="C66" s="11"/>
      <c r="D66" s="12">
        <v>68303</v>
      </c>
      <c r="E66" s="2">
        <v>64</v>
      </c>
      <c r="F66" s="2">
        <v>0</v>
      </c>
      <c r="G66" s="2">
        <v>100000</v>
      </c>
      <c r="H66" s="13">
        <f t="shared" si="5"/>
        <v>24621747.64458289</v>
      </c>
      <c r="I66" s="2">
        <v>0</v>
      </c>
      <c r="J66" s="2">
        <v>1177488</v>
      </c>
      <c r="K66" s="2">
        <f t="shared" si="0"/>
        <v>1177488</v>
      </c>
      <c r="L66" s="2">
        <f t="shared" si="1"/>
        <v>0</v>
      </c>
      <c r="M66" s="2">
        <f t="shared" si="2"/>
        <v>0</v>
      </c>
      <c r="N66" s="2">
        <f t="shared" si="3"/>
        <v>0</v>
      </c>
    </row>
    <row r="67" spans="1:14" ht="12.5" x14ac:dyDescent="0.25">
      <c r="A67" s="11"/>
      <c r="B67" s="11"/>
      <c r="C67" s="11"/>
      <c r="D67" s="12">
        <v>68668</v>
      </c>
      <c r="E67" s="2">
        <v>65</v>
      </c>
      <c r="F67" s="2">
        <v>0</v>
      </c>
      <c r="G67" s="2">
        <v>100000</v>
      </c>
      <c r="H67" s="13">
        <f t="shared" si="5"/>
        <v>26075943.765034948</v>
      </c>
      <c r="I67" s="2">
        <v>0</v>
      </c>
      <c r="J67" s="2">
        <v>1480000</v>
      </c>
      <c r="K67" s="2">
        <f t="shared" si="0"/>
        <v>1480000</v>
      </c>
      <c r="L67" s="2">
        <f t="shared" si="1"/>
        <v>0</v>
      </c>
      <c r="M67" s="2">
        <f t="shared" si="2"/>
        <v>0</v>
      </c>
      <c r="N67" s="2">
        <f t="shared" si="3"/>
        <v>0</v>
      </c>
    </row>
    <row r="68" spans="1:14" ht="12.5" x14ac:dyDescent="0.25">
      <c r="A68" s="11"/>
      <c r="B68" s="11"/>
      <c r="C68" s="11"/>
      <c r="D68" s="11"/>
      <c r="H68" s="17"/>
    </row>
    <row r="69" spans="1:14" ht="12.5" x14ac:dyDescent="0.25">
      <c r="A69" s="11"/>
      <c r="B69" s="11"/>
      <c r="C69" s="11"/>
      <c r="D69" s="11"/>
      <c r="H69" s="17"/>
    </row>
    <row r="70" spans="1:14" ht="12.5" x14ac:dyDescent="0.25">
      <c r="A70" s="11"/>
      <c r="B70" s="11"/>
      <c r="C70" s="11"/>
      <c r="D70" s="11"/>
      <c r="H70" s="17"/>
    </row>
    <row r="71" spans="1:14" ht="12.5" x14ac:dyDescent="0.25">
      <c r="A71" s="11"/>
      <c r="B71" s="11"/>
      <c r="C71" s="11"/>
      <c r="D71" s="11"/>
      <c r="H71" s="17"/>
    </row>
    <row r="72" spans="1:14" ht="12.5" x14ac:dyDescent="0.25">
      <c r="A72" s="11"/>
      <c r="B72" s="11"/>
      <c r="C72" s="11"/>
      <c r="D72" s="11"/>
      <c r="H72" s="17"/>
    </row>
    <row r="73" spans="1:14" ht="12.5" x14ac:dyDescent="0.25">
      <c r="A73" s="11"/>
      <c r="B73" s="11"/>
      <c r="C73" s="11"/>
      <c r="D73" s="11"/>
      <c r="H73" s="17"/>
    </row>
    <row r="74" spans="1:14" ht="12.5" x14ac:dyDescent="0.25">
      <c r="A74" s="11"/>
      <c r="B74" s="11"/>
      <c r="C74" s="11"/>
      <c r="D74" s="11"/>
      <c r="H74" s="17"/>
    </row>
    <row r="75" spans="1:14" ht="12.5" x14ac:dyDescent="0.25">
      <c r="A75" s="11"/>
      <c r="B75" s="11"/>
      <c r="C75" s="11"/>
      <c r="D75" s="11"/>
      <c r="H75" s="17"/>
    </row>
    <row r="76" spans="1:14" ht="12.5" x14ac:dyDescent="0.25">
      <c r="A76" s="11"/>
      <c r="B76" s="11"/>
      <c r="C76" s="11"/>
      <c r="D76" s="11"/>
      <c r="H76" s="17"/>
    </row>
    <row r="77" spans="1:14" ht="12.5" x14ac:dyDescent="0.25">
      <c r="A77" s="11"/>
      <c r="B77" s="11"/>
      <c r="C77" s="11"/>
      <c r="D77" s="11"/>
      <c r="H77" s="17"/>
    </row>
    <row r="78" spans="1:14" ht="12.5" x14ac:dyDescent="0.25">
      <c r="A78" s="11"/>
      <c r="B78" s="11"/>
      <c r="C78" s="11"/>
      <c r="D78" s="11"/>
      <c r="H78" s="17"/>
    </row>
    <row r="79" spans="1:14" ht="12.5" x14ac:dyDescent="0.25">
      <c r="A79" s="11"/>
      <c r="B79" s="11"/>
      <c r="C79" s="11"/>
      <c r="D79" s="11"/>
      <c r="H79" s="17"/>
    </row>
    <row r="80" spans="1:14" ht="12.5" x14ac:dyDescent="0.25">
      <c r="A80" s="11"/>
      <c r="B80" s="11"/>
      <c r="C80" s="11"/>
      <c r="D80" s="11"/>
      <c r="H80" s="17"/>
    </row>
    <row r="81" spans="1:8" ht="12.5" x14ac:dyDescent="0.25">
      <c r="A81" s="11"/>
      <c r="B81" s="11"/>
      <c r="C81" s="11"/>
      <c r="D81" s="11"/>
      <c r="H81" s="17"/>
    </row>
    <row r="82" spans="1:8" ht="12.5" x14ac:dyDescent="0.25">
      <c r="A82" s="11"/>
      <c r="B82" s="11"/>
      <c r="C82" s="11"/>
      <c r="D82" s="11"/>
      <c r="H82" s="17"/>
    </row>
    <row r="83" spans="1:8" ht="12.5" x14ac:dyDescent="0.25">
      <c r="A83" s="11"/>
      <c r="B83" s="11"/>
      <c r="C83" s="11"/>
      <c r="D83" s="11"/>
      <c r="H83" s="17"/>
    </row>
    <row r="84" spans="1:8" ht="12.5" x14ac:dyDescent="0.25">
      <c r="A84" s="11"/>
      <c r="B84" s="11"/>
      <c r="C84" s="11"/>
      <c r="D84" s="11"/>
      <c r="H84" s="17"/>
    </row>
    <row r="85" spans="1:8" ht="12.5" x14ac:dyDescent="0.25">
      <c r="A85" s="11"/>
      <c r="B85" s="11"/>
      <c r="C85" s="11"/>
      <c r="D85" s="11"/>
      <c r="H85" s="17"/>
    </row>
    <row r="86" spans="1:8" ht="12.5" x14ac:dyDescent="0.25">
      <c r="A86" s="11"/>
      <c r="B86" s="11"/>
      <c r="C86" s="11"/>
      <c r="D86" s="11"/>
      <c r="H86" s="17"/>
    </row>
    <row r="87" spans="1:8" ht="12.5" x14ac:dyDescent="0.25">
      <c r="A87" s="11"/>
      <c r="B87" s="11"/>
      <c r="C87" s="11"/>
      <c r="D87" s="11"/>
      <c r="H87" s="17"/>
    </row>
    <row r="88" spans="1:8" ht="12.5" x14ac:dyDescent="0.25">
      <c r="A88" s="11"/>
      <c r="B88" s="11"/>
      <c r="C88" s="11"/>
      <c r="D88" s="11"/>
      <c r="H88" s="17"/>
    </row>
    <row r="89" spans="1:8" ht="12.5" x14ac:dyDescent="0.25">
      <c r="A89" s="11"/>
      <c r="B89" s="11"/>
      <c r="C89" s="11"/>
      <c r="D89" s="11"/>
      <c r="H89" s="17"/>
    </row>
    <row r="90" spans="1:8" ht="12.5" x14ac:dyDescent="0.25">
      <c r="A90" s="11"/>
      <c r="B90" s="11"/>
      <c r="C90" s="11"/>
      <c r="D90" s="11"/>
      <c r="H90" s="17"/>
    </row>
    <row r="91" spans="1:8" ht="12.5" x14ac:dyDescent="0.25">
      <c r="H91" s="17"/>
    </row>
    <row r="92" spans="1:8" ht="12.5" x14ac:dyDescent="0.25">
      <c r="H92" s="17"/>
    </row>
    <row r="93" spans="1:8" ht="12.5" x14ac:dyDescent="0.25">
      <c r="H93" s="17"/>
    </row>
    <row r="94" spans="1:8" ht="12.5" x14ac:dyDescent="0.25">
      <c r="H94" s="17"/>
    </row>
    <row r="95" spans="1:8" ht="12.5" x14ac:dyDescent="0.25">
      <c r="H95" s="17"/>
    </row>
    <row r="96" spans="1:8" ht="12.5" x14ac:dyDescent="0.25">
      <c r="H96" s="17"/>
    </row>
    <row r="97" spans="8:8" ht="12.5" x14ac:dyDescent="0.25">
      <c r="H97" s="17"/>
    </row>
    <row r="98" spans="8:8" ht="12.5" x14ac:dyDescent="0.25">
      <c r="H98" s="17"/>
    </row>
    <row r="99" spans="8:8" ht="12.5" x14ac:dyDescent="0.25">
      <c r="H99" s="17"/>
    </row>
    <row r="100" spans="8:8" ht="12.5" x14ac:dyDescent="0.25">
      <c r="H100" s="17"/>
    </row>
    <row r="101" spans="8:8" ht="12.5" x14ac:dyDescent="0.25">
      <c r="H101" s="17"/>
    </row>
    <row r="102" spans="8:8" ht="12.5" x14ac:dyDescent="0.25">
      <c r="H102" s="17"/>
    </row>
    <row r="103" spans="8:8" ht="12.5" x14ac:dyDescent="0.25">
      <c r="H103" s="17"/>
    </row>
    <row r="104" spans="8:8" ht="12.5" x14ac:dyDescent="0.25">
      <c r="H104" s="17"/>
    </row>
    <row r="105" spans="8:8" ht="12.5" x14ac:dyDescent="0.25">
      <c r="H105" s="17"/>
    </row>
    <row r="106" spans="8:8" ht="12.5" x14ac:dyDescent="0.25">
      <c r="H106" s="17"/>
    </row>
    <row r="107" spans="8:8" ht="12.5" x14ac:dyDescent="0.25">
      <c r="H107" s="17"/>
    </row>
    <row r="108" spans="8:8" ht="12.5" x14ac:dyDescent="0.25">
      <c r="H108" s="17"/>
    </row>
    <row r="109" spans="8:8" ht="12.5" x14ac:dyDescent="0.25">
      <c r="H109" s="17"/>
    </row>
    <row r="110" spans="8:8" ht="12.5" x14ac:dyDescent="0.25">
      <c r="H110" s="17"/>
    </row>
    <row r="111" spans="8:8" ht="12.5" x14ac:dyDescent="0.25">
      <c r="H111" s="17"/>
    </row>
    <row r="112" spans="8:8" ht="12.5" x14ac:dyDescent="0.25">
      <c r="H112" s="17"/>
    </row>
    <row r="113" spans="8:8" ht="12.5" x14ac:dyDescent="0.25">
      <c r="H113" s="17"/>
    </row>
    <row r="114" spans="8:8" ht="12.5" x14ac:dyDescent="0.25">
      <c r="H114" s="17"/>
    </row>
    <row r="115" spans="8:8" ht="12.5" x14ac:dyDescent="0.25">
      <c r="H115" s="17"/>
    </row>
    <row r="116" spans="8:8" ht="12.5" x14ac:dyDescent="0.25">
      <c r="H116" s="17"/>
    </row>
    <row r="117" spans="8:8" ht="12.5" x14ac:dyDescent="0.25">
      <c r="H117" s="17"/>
    </row>
    <row r="118" spans="8:8" ht="12.5" x14ac:dyDescent="0.25">
      <c r="H118" s="17"/>
    </row>
    <row r="119" spans="8:8" ht="12.5" x14ac:dyDescent="0.25">
      <c r="H119" s="17"/>
    </row>
    <row r="120" spans="8:8" ht="12.5" x14ac:dyDescent="0.25">
      <c r="H120" s="17"/>
    </row>
    <row r="121" spans="8:8" ht="12.5" x14ac:dyDescent="0.25">
      <c r="H121" s="17"/>
    </row>
    <row r="122" spans="8:8" ht="12.5" x14ac:dyDescent="0.25">
      <c r="H122" s="17"/>
    </row>
    <row r="123" spans="8:8" ht="12.5" x14ac:dyDescent="0.25">
      <c r="H123" s="17"/>
    </row>
    <row r="124" spans="8:8" ht="12.5" x14ac:dyDescent="0.25">
      <c r="H124" s="17"/>
    </row>
    <row r="125" spans="8:8" ht="12.5" x14ac:dyDescent="0.25">
      <c r="H125" s="17"/>
    </row>
    <row r="126" spans="8:8" ht="12.5" x14ac:dyDescent="0.25">
      <c r="H126" s="17"/>
    </row>
    <row r="127" spans="8:8" ht="12.5" x14ac:dyDescent="0.25">
      <c r="H127" s="17"/>
    </row>
    <row r="128" spans="8:8" ht="12.5" x14ac:dyDescent="0.25">
      <c r="H128" s="17"/>
    </row>
    <row r="129" spans="8:8" ht="12.5" x14ac:dyDescent="0.25">
      <c r="H129" s="17"/>
    </row>
    <row r="130" spans="8:8" ht="12.5" x14ac:dyDescent="0.25">
      <c r="H130" s="17"/>
    </row>
    <row r="131" spans="8:8" ht="12.5" x14ac:dyDescent="0.25">
      <c r="H131" s="17"/>
    </row>
    <row r="132" spans="8:8" ht="12.5" x14ac:dyDescent="0.25">
      <c r="H132" s="17"/>
    </row>
    <row r="133" spans="8:8" ht="12.5" x14ac:dyDescent="0.25">
      <c r="H133" s="17"/>
    </row>
    <row r="134" spans="8:8" ht="12.5" x14ac:dyDescent="0.25">
      <c r="H134" s="17"/>
    </row>
    <row r="135" spans="8:8" ht="12.5" x14ac:dyDescent="0.25">
      <c r="H135" s="17"/>
    </row>
    <row r="136" spans="8:8" ht="12.5" x14ac:dyDescent="0.25">
      <c r="H136" s="17"/>
    </row>
    <row r="137" spans="8:8" ht="12.5" x14ac:dyDescent="0.25">
      <c r="H137" s="17"/>
    </row>
    <row r="138" spans="8:8" ht="12.5" x14ac:dyDescent="0.25">
      <c r="H138" s="17"/>
    </row>
    <row r="139" spans="8:8" ht="12.5" x14ac:dyDescent="0.25">
      <c r="H139" s="17"/>
    </row>
    <row r="140" spans="8:8" ht="12.5" x14ac:dyDescent="0.25">
      <c r="H140" s="17"/>
    </row>
    <row r="141" spans="8:8" ht="12.5" x14ac:dyDescent="0.25">
      <c r="H141" s="17"/>
    </row>
    <row r="142" spans="8:8" ht="12.5" x14ac:dyDescent="0.25">
      <c r="H142" s="17"/>
    </row>
    <row r="143" spans="8:8" ht="12.5" x14ac:dyDescent="0.25">
      <c r="H143" s="17"/>
    </row>
    <row r="144" spans="8:8" ht="12.5" x14ac:dyDescent="0.25">
      <c r="H144" s="17"/>
    </row>
    <row r="145" spans="8:8" ht="12.5" x14ac:dyDescent="0.25">
      <c r="H145" s="17"/>
    </row>
    <row r="146" spans="8:8" ht="12.5" x14ac:dyDescent="0.25">
      <c r="H146" s="17"/>
    </row>
    <row r="147" spans="8:8" ht="12.5" x14ac:dyDescent="0.25">
      <c r="H147" s="17"/>
    </row>
    <row r="148" spans="8:8" ht="12.5" x14ac:dyDescent="0.25">
      <c r="H148" s="17"/>
    </row>
    <row r="149" spans="8:8" ht="12.5" x14ac:dyDescent="0.25">
      <c r="H149" s="17"/>
    </row>
    <row r="150" spans="8:8" ht="12.5" x14ac:dyDescent="0.25">
      <c r="H150" s="17"/>
    </row>
    <row r="151" spans="8:8" ht="12.5" x14ac:dyDescent="0.25">
      <c r="H151" s="17"/>
    </row>
    <row r="152" spans="8:8" ht="12.5" x14ac:dyDescent="0.25">
      <c r="H152" s="17"/>
    </row>
    <row r="153" spans="8:8" ht="12.5" x14ac:dyDescent="0.25">
      <c r="H153" s="17"/>
    </row>
    <row r="154" spans="8:8" ht="12.5" x14ac:dyDescent="0.25">
      <c r="H154" s="17"/>
    </row>
    <row r="155" spans="8:8" ht="12.5" x14ac:dyDescent="0.25">
      <c r="H155" s="17"/>
    </row>
    <row r="156" spans="8:8" ht="12.5" x14ac:dyDescent="0.25">
      <c r="H156" s="17"/>
    </row>
    <row r="157" spans="8:8" ht="12.5" x14ac:dyDescent="0.25">
      <c r="H157" s="17"/>
    </row>
    <row r="158" spans="8:8" ht="12.5" x14ac:dyDescent="0.25">
      <c r="H158" s="17"/>
    </row>
    <row r="159" spans="8:8" ht="12.5" x14ac:dyDescent="0.25">
      <c r="H159" s="17"/>
    </row>
    <row r="160" spans="8:8" ht="12.5" x14ac:dyDescent="0.25">
      <c r="H160" s="17"/>
    </row>
    <row r="161" spans="8:8" ht="12.5" x14ac:dyDescent="0.25">
      <c r="H161" s="17"/>
    </row>
    <row r="162" spans="8:8" ht="12.5" x14ac:dyDescent="0.25">
      <c r="H162" s="17"/>
    </row>
    <row r="163" spans="8:8" ht="12.5" x14ac:dyDescent="0.25">
      <c r="H163" s="17"/>
    </row>
    <row r="164" spans="8:8" ht="12.5" x14ac:dyDescent="0.25">
      <c r="H164" s="17"/>
    </row>
    <row r="165" spans="8:8" ht="12.5" x14ac:dyDescent="0.25">
      <c r="H165" s="17"/>
    </row>
    <row r="166" spans="8:8" ht="12.5" x14ac:dyDescent="0.25">
      <c r="H166" s="17"/>
    </row>
    <row r="167" spans="8:8" ht="12.5" x14ac:dyDescent="0.25">
      <c r="H167" s="17"/>
    </row>
    <row r="168" spans="8:8" ht="12.5" x14ac:dyDescent="0.25">
      <c r="H168" s="17"/>
    </row>
    <row r="169" spans="8:8" ht="12.5" x14ac:dyDescent="0.25">
      <c r="H169" s="17"/>
    </row>
    <row r="170" spans="8:8" ht="12.5" x14ac:dyDescent="0.25">
      <c r="H170" s="17"/>
    </row>
    <row r="171" spans="8:8" ht="12.5" x14ac:dyDescent="0.25">
      <c r="H171" s="17"/>
    </row>
    <row r="172" spans="8:8" ht="12.5" x14ac:dyDescent="0.25">
      <c r="H172" s="17"/>
    </row>
    <row r="173" spans="8:8" ht="12.5" x14ac:dyDescent="0.25">
      <c r="H173" s="17"/>
    </row>
    <row r="174" spans="8:8" ht="12.5" x14ac:dyDescent="0.25">
      <c r="H174" s="17"/>
    </row>
    <row r="175" spans="8:8" ht="12.5" x14ac:dyDescent="0.25">
      <c r="H175" s="17"/>
    </row>
    <row r="176" spans="8:8" ht="12.5" x14ac:dyDescent="0.25">
      <c r="H176" s="17"/>
    </row>
    <row r="177" spans="8:8" ht="12.5" x14ac:dyDescent="0.25">
      <c r="H177" s="17"/>
    </row>
    <row r="178" spans="8:8" ht="12.5" x14ac:dyDescent="0.25">
      <c r="H178" s="17"/>
    </row>
    <row r="179" spans="8:8" ht="12.5" x14ac:dyDescent="0.25">
      <c r="H179" s="17"/>
    </row>
    <row r="180" spans="8:8" ht="12.5" x14ac:dyDescent="0.25">
      <c r="H180" s="17"/>
    </row>
    <row r="181" spans="8:8" ht="12.5" x14ac:dyDescent="0.25">
      <c r="H181" s="17"/>
    </row>
    <row r="182" spans="8:8" ht="12.5" x14ac:dyDescent="0.25">
      <c r="H182" s="17"/>
    </row>
    <row r="183" spans="8:8" ht="12.5" x14ac:dyDescent="0.25">
      <c r="H183" s="17"/>
    </row>
    <row r="184" spans="8:8" ht="12.5" x14ac:dyDescent="0.25">
      <c r="H184" s="17"/>
    </row>
    <row r="185" spans="8:8" ht="12.5" x14ac:dyDescent="0.25">
      <c r="H185" s="17"/>
    </row>
    <row r="186" spans="8:8" ht="12.5" x14ac:dyDescent="0.25">
      <c r="H186" s="17"/>
    </row>
    <row r="187" spans="8:8" ht="12.5" x14ac:dyDescent="0.25">
      <c r="H187" s="17"/>
    </row>
    <row r="188" spans="8:8" ht="12.5" x14ac:dyDescent="0.25">
      <c r="H188" s="17"/>
    </row>
    <row r="189" spans="8:8" ht="12.5" x14ac:dyDescent="0.25">
      <c r="H189" s="17"/>
    </row>
    <row r="190" spans="8:8" ht="12.5" x14ac:dyDescent="0.25">
      <c r="H190" s="17"/>
    </row>
    <row r="191" spans="8:8" ht="12.5" x14ac:dyDescent="0.25">
      <c r="H191" s="17"/>
    </row>
    <row r="192" spans="8:8" ht="12.5" x14ac:dyDescent="0.25">
      <c r="H192" s="17"/>
    </row>
    <row r="193" spans="8:8" ht="12.5" x14ac:dyDescent="0.25">
      <c r="H193" s="17"/>
    </row>
    <row r="194" spans="8:8" ht="12.5" x14ac:dyDescent="0.25">
      <c r="H194" s="17"/>
    </row>
    <row r="195" spans="8:8" ht="12.5" x14ac:dyDescent="0.25">
      <c r="H195" s="17"/>
    </row>
    <row r="196" spans="8:8" ht="12.5" x14ac:dyDescent="0.25">
      <c r="H196" s="17"/>
    </row>
    <row r="197" spans="8:8" ht="12.5" x14ac:dyDescent="0.25">
      <c r="H197" s="17"/>
    </row>
    <row r="198" spans="8:8" ht="12.5" x14ac:dyDescent="0.25">
      <c r="H198" s="17"/>
    </row>
    <row r="199" spans="8:8" ht="12.5" x14ac:dyDescent="0.25">
      <c r="H199" s="17"/>
    </row>
    <row r="200" spans="8:8" ht="12.5" x14ac:dyDescent="0.25">
      <c r="H200" s="17"/>
    </row>
    <row r="201" spans="8:8" ht="12.5" x14ac:dyDescent="0.25">
      <c r="H201" s="17"/>
    </row>
    <row r="202" spans="8:8" ht="12.5" x14ac:dyDescent="0.25">
      <c r="H202" s="17"/>
    </row>
    <row r="203" spans="8:8" ht="12.5" x14ac:dyDescent="0.25">
      <c r="H203" s="17"/>
    </row>
    <row r="204" spans="8:8" ht="12.5" x14ac:dyDescent="0.25">
      <c r="H204" s="17"/>
    </row>
    <row r="205" spans="8:8" ht="12.5" x14ac:dyDescent="0.25">
      <c r="H205" s="17"/>
    </row>
    <row r="206" spans="8:8" ht="12.5" x14ac:dyDescent="0.25">
      <c r="H206" s="17"/>
    </row>
    <row r="207" spans="8:8" ht="12.5" x14ac:dyDescent="0.25">
      <c r="H207" s="17"/>
    </row>
    <row r="208" spans="8:8" ht="12.5" x14ac:dyDescent="0.25">
      <c r="H208" s="17"/>
    </row>
    <row r="209" spans="8:8" ht="12.5" x14ac:dyDescent="0.25">
      <c r="H209" s="17"/>
    </row>
    <row r="210" spans="8:8" ht="12.5" x14ac:dyDescent="0.25">
      <c r="H210" s="17"/>
    </row>
    <row r="211" spans="8:8" ht="12.5" x14ac:dyDescent="0.25">
      <c r="H211" s="17"/>
    </row>
    <row r="212" spans="8:8" ht="12.5" x14ac:dyDescent="0.25">
      <c r="H212" s="17"/>
    </row>
    <row r="213" spans="8:8" ht="12.5" x14ac:dyDescent="0.25">
      <c r="H213" s="17"/>
    </row>
    <row r="214" spans="8:8" ht="12.5" x14ac:dyDescent="0.25">
      <c r="H214" s="17"/>
    </row>
    <row r="215" spans="8:8" ht="12.5" x14ac:dyDescent="0.25">
      <c r="H215" s="17"/>
    </row>
    <row r="216" spans="8:8" ht="12.5" x14ac:dyDescent="0.25">
      <c r="H216" s="17"/>
    </row>
    <row r="217" spans="8:8" ht="12.5" x14ac:dyDescent="0.25">
      <c r="H217" s="17"/>
    </row>
    <row r="218" spans="8:8" ht="12.5" x14ac:dyDescent="0.25">
      <c r="H218" s="17"/>
    </row>
    <row r="219" spans="8:8" ht="12.5" x14ac:dyDescent="0.25">
      <c r="H219" s="17"/>
    </row>
    <row r="220" spans="8:8" ht="12.5" x14ac:dyDescent="0.25">
      <c r="H220" s="17"/>
    </row>
    <row r="221" spans="8:8" ht="12.5" x14ac:dyDescent="0.25">
      <c r="H221" s="17"/>
    </row>
    <row r="222" spans="8:8" ht="12.5" x14ac:dyDescent="0.25">
      <c r="H222" s="17"/>
    </row>
    <row r="223" spans="8:8" ht="12.5" x14ac:dyDescent="0.25">
      <c r="H223" s="17"/>
    </row>
    <row r="224" spans="8:8" ht="12.5" x14ac:dyDescent="0.25">
      <c r="H224" s="17"/>
    </row>
    <row r="225" spans="8:8" ht="12.5" x14ac:dyDescent="0.25">
      <c r="H225" s="17"/>
    </row>
    <row r="226" spans="8:8" ht="12.5" x14ac:dyDescent="0.25">
      <c r="H226" s="17"/>
    </row>
    <row r="227" spans="8:8" ht="12.5" x14ac:dyDescent="0.25">
      <c r="H227" s="17"/>
    </row>
    <row r="228" spans="8:8" ht="12.5" x14ac:dyDescent="0.25">
      <c r="H228" s="17"/>
    </row>
    <row r="229" spans="8:8" ht="12.5" x14ac:dyDescent="0.25">
      <c r="H229" s="17"/>
    </row>
    <row r="230" spans="8:8" ht="12.5" x14ac:dyDescent="0.25">
      <c r="H230" s="17"/>
    </row>
    <row r="231" spans="8:8" ht="12.5" x14ac:dyDescent="0.25">
      <c r="H231" s="17"/>
    </row>
    <row r="232" spans="8:8" ht="12.5" x14ac:dyDescent="0.25">
      <c r="H232" s="17"/>
    </row>
    <row r="233" spans="8:8" ht="12.5" x14ac:dyDescent="0.25">
      <c r="H233" s="17"/>
    </row>
    <row r="234" spans="8:8" ht="12.5" x14ac:dyDescent="0.25">
      <c r="H234" s="17"/>
    </row>
    <row r="235" spans="8:8" ht="12.5" x14ac:dyDescent="0.25">
      <c r="H235" s="17"/>
    </row>
    <row r="236" spans="8:8" ht="12.5" x14ac:dyDescent="0.25">
      <c r="H236" s="17"/>
    </row>
    <row r="237" spans="8:8" ht="12.5" x14ac:dyDescent="0.25">
      <c r="H237" s="17"/>
    </row>
    <row r="238" spans="8:8" ht="12.5" x14ac:dyDescent="0.25">
      <c r="H238" s="17"/>
    </row>
    <row r="239" spans="8:8" ht="12.5" x14ac:dyDescent="0.25">
      <c r="H239" s="17"/>
    </row>
    <row r="240" spans="8:8" ht="12.5" x14ac:dyDescent="0.25">
      <c r="H240" s="17"/>
    </row>
    <row r="241" spans="8:8" ht="12.5" x14ac:dyDescent="0.25">
      <c r="H241" s="17"/>
    </row>
    <row r="242" spans="8:8" ht="12.5" x14ac:dyDescent="0.25">
      <c r="H242" s="17"/>
    </row>
    <row r="243" spans="8:8" ht="12.5" x14ac:dyDescent="0.25">
      <c r="H243" s="17"/>
    </row>
    <row r="244" spans="8:8" ht="12.5" x14ac:dyDescent="0.25">
      <c r="H244" s="17"/>
    </row>
    <row r="245" spans="8:8" ht="12.5" x14ac:dyDescent="0.25">
      <c r="H245" s="17"/>
    </row>
    <row r="246" spans="8:8" ht="12.5" x14ac:dyDescent="0.25">
      <c r="H246" s="17"/>
    </row>
    <row r="247" spans="8:8" ht="12.5" x14ac:dyDescent="0.25">
      <c r="H247" s="17"/>
    </row>
    <row r="248" spans="8:8" ht="12.5" x14ac:dyDescent="0.25">
      <c r="H248" s="17"/>
    </row>
    <row r="249" spans="8:8" ht="12.5" x14ac:dyDescent="0.25">
      <c r="H249" s="17"/>
    </row>
    <row r="250" spans="8:8" ht="12.5" x14ac:dyDescent="0.25">
      <c r="H250" s="17"/>
    </row>
    <row r="251" spans="8:8" ht="12.5" x14ac:dyDescent="0.25">
      <c r="H251" s="17"/>
    </row>
    <row r="252" spans="8:8" ht="12.5" x14ac:dyDescent="0.25">
      <c r="H252" s="17"/>
    </row>
    <row r="253" spans="8:8" ht="12.5" x14ac:dyDescent="0.25">
      <c r="H253" s="17"/>
    </row>
    <row r="254" spans="8:8" ht="12.5" x14ac:dyDescent="0.25">
      <c r="H254" s="17"/>
    </row>
    <row r="255" spans="8:8" ht="12.5" x14ac:dyDescent="0.25">
      <c r="H255" s="17"/>
    </row>
    <row r="256" spans="8:8" ht="12.5" x14ac:dyDescent="0.25">
      <c r="H256" s="17"/>
    </row>
    <row r="257" spans="8:8" ht="12.5" x14ac:dyDescent="0.25">
      <c r="H257" s="17"/>
    </row>
    <row r="258" spans="8:8" ht="12.5" x14ac:dyDescent="0.25">
      <c r="H258" s="17"/>
    </row>
    <row r="259" spans="8:8" ht="12.5" x14ac:dyDescent="0.25">
      <c r="H259" s="17"/>
    </row>
    <row r="260" spans="8:8" ht="12.5" x14ac:dyDescent="0.25">
      <c r="H260" s="17"/>
    </row>
    <row r="261" spans="8:8" ht="12.5" x14ac:dyDescent="0.25">
      <c r="H261" s="17"/>
    </row>
    <row r="262" spans="8:8" ht="12.5" x14ac:dyDescent="0.25">
      <c r="H262" s="17"/>
    </row>
    <row r="263" spans="8:8" ht="12.5" x14ac:dyDescent="0.25">
      <c r="H263" s="17"/>
    </row>
    <row r="264" spans="8:8" ht="12.5" x14ac:dyDescent="0.25">
      <c r="H264" s="17"/>
    </row>
    <row r="265" spans="8:8" ht="12.5" x14ac:dyDescent="0.25">
      <c r="H265" s="17"/>
    </row>
    <row r="266" spans="8:8" ht="12.5" x14ac:dyDescent="0.25">
      <c r="H266" s="17"/>
    </row>
    <row r="267" spans="8:8" ht="12.5" x14ac:dyDescent="0.25">
      <c r="H267" s="17"/>
    </row>
    <row r="268" spans="8:8" ht="12.5" x14ac:dyDescent="0.25">
      <c r="H268" s="17"/>
    </row>
    <row r="269" spans="8:8" ht="12.5" x14ac:dyDescent="0.25">
      <c r="H269" s="17"/>
    </row>
    <row r="270" spans="8:8" ht="12.5" x14ac:dyDescent="0.25">
      <c r="H270" s="17"/>
    </row>
    <row r="271" spans="8:8" ht="12.5" x14ac:dyDescent="0.25">
      <c r="H271" s="17"/>
    </row>
    <row r="272" spans="8:8" ht="12.5" x14ac:dyDescent="0.25">
      <c r="H272" s="17"/>
    </row>
    <row r="273" spans="8:8" ht="12.5" x14ac:dyDescent="0.25">
      <c r="H273" s="17"/>
    </row>
    <row r="274" spans="8:8" ht="12.5" x14ac:dyDescent="0.25">
      <c r="H274" s="17"/>
    </row>
    <row r="275" spans="8:8" ht="12.5" x14ac:dyDescent="0.25">
      <c r="H275" s="17"/>
    </row>
    <row r="276" spans="8:8" ht="12.5" x14ac:dyDescent="0.25">
      <c r="H276" s="17"/>
    </row>
    <row r="277" spans="8:8" ht="12.5" x14ac:dyDescent="0.25">
      <c r="H277" s="17"/>
    </row>
    <row r="278" spans="8:8" ht="12.5" x14ac:dyDescent="0.25">
      <c r="H278" s="17"/>
    </row>
    <row r="279" spans="8:8" ht="12.5" x14ac:dyDescent="0.25">
      <c r="H279" s="17"/>
    </row>
    <row r="280" spans="8:8" ht="12.5" x14ac:dyDescent="0.25">
      <c r="H280" s="17"/>
    </row>
    <row r="281" spans="8:8" ht="12.5" x14ac:dyDescent="0.25">
      <c r="H281" s="17"/>
    </row>
    <row r="282" spans="8:8" ht="12.5" x14ac:dyDescent="0.25">
      <c r="H282" s="17"/>
    </row>
    <row r="283" spans="8:8" ht="12.5" x14ac:dyDescent="0.25">
      <c r="H283" s="17"/>
    </row>
    <row r="284" spans="8:8" ht="12.5" x14ac:dyDescent="0.25">
      <c r="H284" s="17"/>
    </row>
    <row r="285" spans="8:8" ht="12.5" x14ac:dyDescent="0.25">
      <c r="H285" s="17"/>
    </row>
    <row r="286" spans="8:8" ht="12.5" x14ac:dyDescent="0.25">
      <c r="H286" s="17"/>
    </row>
    <row r="287" spans="8:8" ht="12.5" x14ac:dyDescent="0.25">
      <c r="H287" s="17"/>
    </row>
    <row r="288" spans="8:8" ht="12.5" x14ac:dyDescent="0.25">
      <c r="H288" s="17"/>
    </row>
    <row r="289" spans="8:8" ht="12.5" x14ac:dyDescent="0.25">
      <c r="H289" s="17"/>
    </row>
    <row r="290" spans="8:8" ht="12.5" x14ac:dyDescent="0.25">
      <c r="H290" s="17"/>
    </row>
    <row r="291" spans="8:8" ht="12.5" x14ac:dyDescent="0.25">
      <c r="H291" s="17"/>
    </row>
    <row r="292" spans="8:8" ht="12.5" x14ac:dyDescent="0.25">
      <c r="H292" s="17"/>
    </row>
    <row r="293" spans="8:8" ht="12.5" x14ac:dyDescent="0.25">
      <c r="H293" s="17"/>
    </row>
    <row r="294" spans="8:8" ht="12.5" x14ac:dyDescent="0.25">
      <c r="H294" s="17"/>
    </row>
    <row r="295" spans="8:8" ht="12.5" x14ac:dyDescent="0.25">
      <c r="H295" s="17"/>
    </row>
    <row r="296" spans="8:8" ht="12.5" x14ac:dyDescent="0.25">
      <c r="H296" s="17"/>
    </row>
    <row r="297" spans="8:8" ht="12.5" x14ac:dyDescent="0.25">
      <c r="H297" s="17"/>
    </row>
    <row r="298" spans="8:8" ht="12.5" x14ac:dyDescent="0.25">
      <c r="H298" s="17"/>
    </row>
    <row r="299" spans="8:8" ht="12.5" x14ac:dyDescent="0.25">
      <c r="H299" s="17"/>
    </row>
    <row r="300" spans="8:8" ht="12.5" x14ac:dyDescent="0.25">
      <c r="H300" s="17"/>
    </row>
    <row r="301" spans="8:8" ht="12.5" x14ac:dyDescent="0.25">
      <c r="H301" s="17"/>
    </row>
    <row r="302" spans="8:8" ht="12.5" x14ac:dyDescent="0.25">
      <c r="H302" s="17"/>
    </row>
    <row r="303" spans="8:8" ht="12.5" x14ac:dyDescent="0.25">
      <c r="H303" s="17"/>
    </row>
    <row r="304" spans="8:8" ht="12.5" x14ac:dyDescent="0.25">
      <c r="H304" s="17"/>
    </row>
    <row r="305" spans="8:8" ht="12.5" x14ac:dyDescent="0.25">
      <c r="H305" s="17"/>
    </row>
    <row r="306" spans="8:8" ht="12.5" x14ac:dyDescent="0.25">
      <c r="H306" s="17"/>
    </row>
    <row r="307" spans="8:8" ht="12.5" x14ac:dyDescent="0.25">
      <c r="H307" s="17"/>
    </row>
    <row r="308" spans="8:8" ht="12.5" x14ac:dyDescent="0.25">
      <c r="H308" s="17"/>
    </row>
    <row r="309" spans="8:8" ht="12.5" x14ac:dyDescent="0.25">
      <c r="H309" s="17"/>
    </row>
    <row r="310" spans="8:8" ht="12.5" x14ac:dyDescent="0.25">
      <c r="H310" s="17"/>
    </row>
    <row r="311" spans="8:8" ht="12.5" x14ac:dyDescent="0.25">
      <c r="H311" s="17"/>
    </row>
    <row r="312" spans="8:8" ht="12.5" x14ac:dyDescent="0.25">
      <c r="H312" s="17"/>
    </row>
    <row r="313" spans="8:8" ht="12.5" x14ac:dyDescent="0.25">
      <c r="H313" s="17"/>
    </row>
    <row r="314" spans="8:8" ht="12.5" x14ac:dyDescent="0.25">
      <c r="H314" s="17"/>
    </row>
    <row r="315" spans="8:8" ht="12.5" x14ac:dyDescent="0.25">
      <c r="H315" s="17"/>
    </row>
    <row r="316" spans="8:8" ht="12.5" x14ac:dyDescent="0.25">
      <c r="H316" s="17"/>
    </row>
    <row r="317" spans="8:8" ht="12.5" x14ac:dyDescent="0.25">
      <c r="H317" s="17"/>
    </row>
    <row r="318" spans="8:8" ht="12.5" x14ac:dyDescent="0.25">
      <c r="H318" s="17"/>
    </row>
    <row r="319" spans="8:8" ht="12.5" x14ac:dyDescent="0.25">
      <c r="H319" s="17"/>
    </row>
    <row r="320" spans="8:8" ht="12.5" x14ac:dyDescent="0.25">
      <c r="H320" s="17"/>
    </row>
    <row r="321" spans="8:8" ht="12.5" x14ac:dyDescent="0.25">
      <c r="H321" s="17"/>
    </row>
    <row r="322" spans="8:8" ht="12.5" x14ac:dyDescent="0.25">
      <c r="H322" s="17"/>
    </row>
    <row r="323" spans="8:8" ht="12.5" x14ac:dyDescent="0.25">
      <c r="H323" s="17"/>
    </row>
    <row r="324" spans="8:8" ht="12.5" x14ac:dyDescent="0.25">
      <c r="H324" s="17"/>
    </row>
    <row r="325" spans="8:8" ht="12.5" x14ac:dyDescent="0.25">
      <c r="H325" s="17"/>
    </row>
    <row r="326" spans="8:8" ht="12.5" x14ac:dyDescent="0.25">
      <c r="H326" s="17"/>
    </row>
    <row r="327" spans="8:8" ht="12.5" x14ac:dyDescent="0.25">
      <c r="H327" s="17"/>
    </row>
    <row r="328" spans="8:8" ht="12.5" x14ac:dyDescent="0.25">
      <c r="H328" s="17"/>
    </row>
    <row r="329" spans="8:8" ht="12.5" x14ac:dyDescent="0.25">
      <c r="H329" s="17"/>
    </row>
    <row r="330" spans="8:8" ht="12.5" x14ac:dyDescent="0.25">
      <c r="H330" s="17"/>
    </row>
    <row r="331" spans="8:8" ht="12.5" x14ac:dyDescent="0.25">
      <c r="H331" s="17"/>
    </row>
    <row r="332" spans="8:8" ht="12.5" x14ac:dyDescent="0.25">
      <c r="H332" s="17"/>
    </row>
    <row r="333" spans="8:8" ht="12.5" x14ac:dyDescent="0.25">
      <c r="H333" s="17"/>
    </row>
    <row r="334" spans="8:8" ht="12.5" x14ac:dyDescent="0.25">
      <c r="H334" s="17"/>
    </row>
    <row r="335" spans="8:8" ht="12.5" x14ac:dyDescent="0.25">
      <c r="H335" s="17"/>
    </row>
    <row r="336" spans="8:8" ht="12.5" x14ac:dyDescent="0.25">
      <c r="H336" s="17"/>
    </row>
    <row r="337" spans="8:8" ht="12.5" x14ac:dyDescent="0.25">
      <c r="H337" s="17"/>
    </row>
    <row r="338" spans="8:8" ht="12.5" x14ac:dyDescent="0.25">
      <c r="H338" s="17"/>
    </row>
    <row r="339" spans="8:8" ht="12.5" x14ac:dyDescent="0.25">
      <c r="H339" s="17"/>
    </row>
    <row r="340" spans="8:8" ht="12.5" x14ac:dyDescent="0.25">
      <c r="H340" s="17"/>
    </row>
    <row r="341" spans="8:8" ht="12.5" x14ac:dyDescent="0.25">
      <c r="H341" s="17"/>
    </row>
    <row r="342" spans="8:8" ht="12.5" x14ac:dyDescent="0.25">
      <c r="H342" s="17"/>
    </row>
    <row r="343" spans="8:8" ht="12.5" x14ac:dyDescent="0.25">
      <c r="H343" s="17"/>
    </row>
    <row r="344" spans="8:8" ht="12.5" x14ac:dyDescent="0.25">
      <c r="H344" s="17"/>
    </row>
    <row r="345" spans="8:8" ht="12.5" x14ac:dyDescent="0.25">
      <c r="H345" s="17"/>
    </row>
    <row r="346" spans="8:8" ht="12.5" x14ac:dyDescent="0.25">
      <c r="H346" s="17"/>
    </row>
    <row r="347" spans="8:8" ht="12.5" x14ac:dyDescent="0.25">
      <c r="H347" s="17"/>
    </row>
    <row r="348" spans="8:8" ht="12.5" x14ac:dyDescent="0.25">
      <c r="H348" s="17"/>
    </row>
    <row r="349" spans="8:8" ht="12.5" x14ac:dyDescent="0.25">
      <c r="H349" s="17"/>
    </row>
    <row r="350" spans="8:8" ht="12.5" x14ac:dyDescent="0.25">
      <c r="H350" s="17"/>
    </row>
    <row r="351" spans="8:8" ht="12.5" x14ac:dyDescent="0.25">
      <c r="H351" s="17"/>
    </row>
    <row r="352" spans="8:8" ht="12.5" x14ac:dyDescent="0.25">
      <c r="H352" s="17"/>
    </row>
    <row r="353" spans="8:8" ht="12.5" x14ac:dyDescent="0.25">
      <c r="H353" s="17"/>
    </row>
    <row r="354" spans="8:8" ht="12.5" x14ac:dyDescent="0.25">
      <c r="H354" s="17"/>
    </row>
    <row r="355" spans="8:8" ht="12.5" x14ac:dyDescent="0.25">
      <c r="H355" s="17"/>
    </row>
    <row r="356" spans="8:8" ht="12.5" x14ac:dyDescent="0.25">
      <c r="H356" s="17"/>
    </row>
    <row r="357" spans="8:8" ht="12.5" x14ac:dyDescent="0.25">
      <c r="H357" s="17"/>
    </row>
    <row r="358" spans="8:8" ht="12.5" x14ac:dyDescent="0.25">
      <c r="H358" s="17"/>
    </row>
    <row r="359" spans="8:8" ht="12.5" x14ac:dyDescent="0.25">
      <c r="H359" s="17"/>
    </row>
    <row r="360" spans="8:8" ht="12.5" x14ac:dyDescent="0.25">
      <c r="H360" s="17"/>
    </row>
    <row r="361" spans="8:8" ht="12.5" x14ac:dyDescent="0.25">
      <c r="H361" s="17"/>
    </row>
    <row r="362" spans="8:8" ht="12.5" x14ac:dyDescent="0.25">
      <c r="H362" s="17"/>
    </row>
    <row r="363" spans="8:8" ht="12.5" x14ac:dyDescent="0.25">
      <c r="H363" s="17"/>
    </row>
    <row r="364" spans="8:8" ht="12.5" x14ac:dyDescent="0.25">
      <c r="H364" s="17"/>
    </row>
    <row r="365" spans="8:8" ht="12.5" x14ac:dyDescent="0.25">
      <c r="H365" s="17"/>
    </row>
    <row r="366" spans="8:8" ht="12.5" x14ac:dyDescent="0.25">
      <c r="H366" s="17"/>
    </row>
    <row r="367" spans="8:8" ht="12.5" x14ac:dyDescent="0.25">
      <c r="H367" s="17"/>
    </row>
    <row r="368" spans="8:8" ht="12.5" x14ac:dyDescent="0.25">
      <c r="H368" s="17"/>
    </row>
    <row r="369" spans="8:8" ht="12.5" x14ac:dyDescent="0.25">
      <c r="H369" s="17"/>
    </row>
    <row r="370" spans="8:8" ht="12.5" x14ac:dyDescent="0.25">
      <c r="H370" s="17"/>
    </row>
    <row r="371" spans="8:8" ht="12.5" x14ac:dyDescent="0.25">
      <c r="H371" s="17"/>
    </row>
    <row r="372" spans="8:8" ht="12.5" x14ac:dyDescent="0.25">
      <c r="H372" s="17"/>
    </row>
    <row r="373" spans="8:8" ht="12.5" x14ac:dyDescent="0.25">
      <c r="H373" s="17"/>
    </row>
    <row r="374" spans="8:8" ht="12.5" x14ac:dyDescent="0.25">
      <c r="H374" s="17"/>
    </row>
    <row r="375" spans="8:8" ht="12.5" x14ac:dyDescent="0.25">
      <c r="H375" s="17"/>
    </row>
    <row r="376" spans="8:8" ht="12.5" x14ac:dyDescent="0.25">
      <c r="H376" s="17"/>
    </row>
    <row r="377" spans="8:8" ht="12.5" x14ac:dyDescent="0.25">
      <c r="H377" s="17"/>
    </row>
    <row r="378" spans="8:8" ht="12.5" x14ac:dyDescent="0.25">
      <c r="H378" s="17"/>
    </row>
    <row r="379" spans="8:8" ht="12.5" x14ac:dyDescent="0.25">
      <c r="H379" s="17"/>
    </row>
    <row r="380" spans="8:8" ht="12.5" x14ac:dyDescent="0.25">
      <c r="H380" s="17"/>
    </row>
    <row r="381" spans="8:8" ht="12.5" x14ac:dyDescent="0.25">
      <c r="H381" s="17"/>
    </row>
    <row r="382" spans="8:8" ht="12.5" x14ac:dyDescent="0.25">
      <c r="H382" s="17"/>
    </row>
    <row r="383" spans="8:8" ht="12.5" x14ac:dyDescent="0.25">
      <c r="H383" s="17"/>
    </row>
    <row r="384" spans="8:8" ht="12.5" x14ac:dyDescent="0.25">
      <c r="H384" s="17"/>
    </row>
    <row r="385" spans="8:8" ht="12.5" x14ac:dyDescent="0.25">
      <c r="H385" s="17"/>
    </row>
    <row r="386" spans="8:8" ht="12.5" x14ac:dyDescent="0.25">
      <c r="H386" s="17"/>
    </row>
    <row r="387" spans="8:8" ht="12.5" x14ac:dyDescent="0.25">
      <c r="H387" s="17"/>
    </row>
    <row r="388" spans="8:8" ht="12.5" x14ac:dyDescent="0.25">
      <c r="H388" s="17"/>
    </row>
    <row r="389" spans="8:8" ht="12.5" x14ac:dyDescent="0.25">
      <c r="H389" s="17"/>
    </row>
    <row r="390" spans="8:8" ht="12.5" x14ac:dyDescent="0.25">
      <c r="H390" s="17"/>
    </row>
    <row r="391" spans="8:8" ht="12.5" x14ac:dyDescent="0.25">
      <c r="H391" s="17"/>
    </row>
    <row r="392" spans="8:8" ht="12.5" x14ac:dyDescent="0.25">
      <c r="H392" s="17"/>
    </row>
    <row r="393" spans="8:8" ht="12.5" x14ac:dyDescent="0.25">
      <c r="H393" s="17"/>
    </row>
    <row r="394" spans="8:8" ht="12.5" x14ac:dyDescent="0.25">
      <c r="H394" s="17"/>
    </row>
    <row r="395" spans="8:8" ht="12.5" x14ac:dyDescent="0.25">
      <c r="H395" s="17"/>
    </row>
    <row r="396" spans="8:8" ht="12.5" x14ac:dyDescent="0.25">
      <c r="H396" s="17"/>
    </row>
    <row r="397" spans="8:8" ht="12.5" x14ac:dyDescent="0.25">
      <c r="H397" s="17"/>
    </row>
    <row r="398" spans="8:8" ht="12.5" x14ac:dyDescent="0.25">
      <c r="H398" s="17"/>
    </row>
    <row r="399" spans="8:8" ht="12.5" x14ac:dyDescent="0.25">
      <c r="H399" s="17"/>
    </row>
    <row r="400" spans="8:8" ht="12.5" x14ac:dyDescent="0.25">
      <c r="H400" s="17"/>
    </row>
    <row r="401" spans="8:8" ht="12.5" x14ac:dyDescent="0.25">
      <c r="H401" s="17"/>
    </row>
    <row r="402" spans="8:8" ht="12.5" x14ac:dyDescent="0.25">
      <c r="H402" s="17"/>
    </row>
    <row r="403" spans="8:8" ht="12.5" x14ac:dyDescent="0.25">
      <c r="H403" s="17"/>
    </row>
    <row r="404" spans="8:8" ht="12.5" x14ac:dyDescent="0.25">
      <c r="H404" s="17"/>
    </row>
    <row r="405" spans="8:8" ht="12.5" x14ac:dyDescent="0.25">
      <c r="H405" s="17"/>
    </row>
    <row r="406" spans="8:8" ht="12.5" x14ac:dyDescent="0.25">
      <c r="H406" s="17"/>
    </row>
    <row r="407" spans="8:8" ht="12.5" x14ac:dyDescent="0.25">
      <c r="H407" s="17"/>
    </row>
    <row r="408" spans="8:8" ht="12.5" x14ac:dyDescent="0.25">
      <c r="H408" s="17"/>
    </row>
    <row r="409" spans="8:8" ht="12.5" x14ac:dyDescent="0.25">
      <c r="H409" s="17"/>
    </row>
    <row r="410" spans="8:8" ht="12.5" x14ac:dyDescent="0.25">
      <c r="H410" s="17"/>
    </row>
    <row r="411" spans="8:8" ht="12.5" x14ac:dyDescent="0.25">
      <c r="H411" s="17"/>
    </row>
    <row r="412" spans="8:8" ht="12.5" x14ac:dyDescent="0.25">
      <c r="H412" s="17"/>
    </row>
    <row r="413" spans="8:8" ht="12.5" x14ac:dyDescent="0.25">
      <c r="H413" s="17"/>
    </row>
    <row r="414" spans="8:8" ht="12.5" x14ac:dyDescent="0.25">
      <c r="H414" s="17"/>
    </row>
    <row r="415" spans="8:8" ht="12.5" x14ac:dyDescent="0.25">
      <c r="H415" s="17"/>
    </row>
    <row r="416" spans="8:8" ht="12.5" x14ac:dyDescent="0.25">
      <c r="H416" s="17"/>
    </row>
    <row r="417" spans="8:8" ht="12.5" x14ac:dyDescent="0.25">
      <c r="H417" s="17"/>
    </row>
    <row r="418" spans="8:8" ht="12.5" x14ac:dyDescent="0.25">
      <c r="H418" s="17"/>
    </row>
    <row r="419" spans="8:8" ht="12.5" x14ac:dyDescent="0.25">
      <c r="H419" s="17"/>
    </row>
    <row r="420" spans="8:8" ht="12.5" x14ac:dyDescent="0.25">
      <c r="H420" s="17"/>
    </row>
    <row r="421" spans="8:8" ht="12.5" x14ac:dyDescent="0.25">
      <c r="H421" s="17"/>
    </row>
    <row r="422" spans="8:8" ht="12.5" x14ac:dyDescent="0.25">
      <c r="H422" s="17"/>
    </row>
    <row r="423" spans="8:8" ht="12.5" x14ac:dyDescent="0.25">
      <c r="H423" s="17"/>
    </row>
    <row r="424" spans="8:8" ht="12.5" x14ac:dyDescent="0.25">
      <c r="H424" s="17"/>
    </row>
    <row r="425" spans="8:8" ht="12.5" x14ac:dyDescent="0.25">
      <c r="H425" s="17"/>
    </row>
    <row r="426" spans="8:8" ht="12.5" x14ac:dyDescent="0.25">
      <c r="H426" s="17"/>
    </row>
    <row r="427" spans="8:8" ht="12.5" x14ac:dyDescent="0.25">
      <c r="H427" s="17"/>
    </row>
    <row r="428" spans="8:8" ht="12.5" x14ac:dyDescent="0.25">
      <c r="H428" s="17"/>
    </row>
    <row r="429" spans="8:8" ht="12.5" x14ac:dyDescent="0.25">
      <c r="H429" s="17"/>
    </row>
    <row r="430" spans="8:8" ht="12.5" x14ac:dyDescent="0.25">
      <c r="H430" s="17"/>
    </row>
    <row r="431" spans="8:8" ht="12.5" x14ac:dyDescent="0.25">
      <c r="H431" s="17"/>
    </row>
    <row r="432" spans="8:8" ht="12.5" x14ac:dyDescent="0.25">
      <c r="H432" s="17"/>
    </row>
    <row r="433" spans="8:8" ht="12.5" x14ac:dyDescent="0.25">
      <c r="H433" s="17"/>
    </row>
    <row r="434" spans="8:8" ht="12.5" x14ac:dyDescent="0.25">
      <c r="H434" s="17"/>
    </row>
    <row r="435" spans="8:8" ht="12.5" x14ac:dyDescent="0.25">
      <c r="H435" s="17"/>
    </row>
    <row r="436" spans="8:8" ht="12.5" x14ac:dyDescent="0.25">
      <c r="H436" s="17"/>
    </row>
    <row r="437" spans="8:8" ht="12.5" x14ac:dyDescent="0.25">
      <c r="H437" s="17"/>
    </row>
    <row r="438" spans="8:8" ht="12.5" x14ac:dyDescent="0.25">
      <c r="H438" s="17"/>
    </row>
    <row r="439" spans="8:8" ht="12.5" x14ac:dyDescent="0.25">
      <c r="H439" s="17"/>
    </row>
    <row r="440" spans="8:8" ht="12.5" x14ac:dyDescent="0.25">
      <c r="H440" s="17"/>
    </row>
    <row r="441" spans="8:8" ht="12.5" x14ac:dyDescent="0.25">
      <c r="H441" s="17"/>
    </row>
    <row r="442" spans="8:8" ht="12.5" x14ac:dyDescent="0.25">
      <c r="H442" s="17"/>
    </row>
    <row r="443" spans="8:8" ht="12.5" x14ac:dyDescent="0.25">
      <c r="H443" s="17"/>
    </row>
    <row r="444" spans="8:8" ht="12.5" x14ac:dyDescent="0.25">
      <c r="H444" s="17"/>
    </row>
    <row r="445" spans="8:8" ht="12.5" x14ac:dyDescent="0.25">
      <c r="H445" s="17"/>
    </row>
    <row r="446" spans="8:8" ht="12.5" x14ac:dyDescent="0.25">
      <c r="H446" s="17"/>
    </row>
    <row r="447" spans="8:8" ht="12.5" x14ac:dyDescent="0.25">
      <c r="H447" s="17"/>
    </row>
    <row r="448" spans="8:8" ht="12.5" x14ac:dyDescent="0.25">
      <c r="H448" s="17"/>
    </row>
    <row r="449" spans="8:8" ht="12.5" x14ac:dyDescent="0.25">
      <c r="H449" s="17"/>
    </row>
    <row r="450" spans="8:8" ht="12.5" x14ac:dyDescent="0.25">
      <c r="H450" s="17"/>
    </row>
    <row r="451" spans="8:8" ht="12.5" x14ac:dyDescent="0.25">
      <c r="H451" s="17"/>
    </row>
    <row r="452" spans="8:8" ht="12.5" x14ac:dyDescent="0.25">
      <c r="H452" s="17"/>
    </row>
    <row r="453" spans="8:8" ht="12.5" x14ac:dyDescent="0.25">
      <c r="H453" s="17"/>
    </row>
    <row r="454" spans="8:8" ht="12.5" x14ac:dyDescent="0.25">
      <c r="H454" s="17"/>
    </row>
    <row r="455" spans="8:8" ht="12.5" x14ac:dyDescent="0.25">
      <c r="H455" s="17"/>
    </row>
    <row r="456" spans="8:8" ht="12.5" x14ac:dyDescent="0.25">
      <c r="H456" s="17"/>
    </row>
    <row r="457" spans="8:8" ht="12.5" x14ac:dyDescent="0.25">
      <c r="H457" s="17"/>
    </row>
    <row r="458" spans="8:8" ht="12.5" x14ac:dyDescent="0.25">
      <c r="H458" s="17"/>
    </row>
    <row r="459" spans="8:8" ht="12.5" x14ac:dyDescent="0.25">
      <c r="H459" s="17"/>
    </row>
    <row r="460" spans="8:8" ht="12.5" x14ac:dyDescent="0.25">
      <c r="H460" s="17"/>
    </row>
    <row r="461" spans="8:8" ht="12.5" x14ac:dyDescent="0.25">
      <c r="H461" s="17"/>
    </row>
    <row r="462" spans="8:8" ht="12.5" x14ac:dyDescent="0.25">
      <c r="H462" s="17"/>
    </row>
    <row r="463" spans="8:8" ht="12.5" x14ac:dyDescent="0.25">
      <c r="H463" s="17"/>
    </row>
    <row r="464" spans="8:8" ht="12.5" x14ac:dyDescent="0.25">
      <c r="H464" s="17"/>
    </row>
    <row r="465" spans="8:8" ht="12.5" x14ac:dyDescent="0.25">
      <c r="H465" s="17"/>
    </row>
    <row r="466" spans="8:8" ht="12.5" x14ac:dyDescent="0.25">
      <c r="H466" s="17"/>
    </row>
    <row r="467" spans="8:8" ht="12.5" x14ac:dyDescent="0.25">
      <c r="H467" s="17"/>
    </row>
    <row r="468" spans="8:8" ht="12.5" x14ac:dyDescent="0.25">
      <c r="H468" s="17"/>
    </row>
    <row r="469" spans="8:8" ht="12.5" x14ac:dyDescent="0.25">
      <c r="H469" s="17"/>
    </row>
    <row r="470" spans="8:8" ht="12.5" x14ac:dyDescent="0.25">
      <c r="H470" s="17"/>
    </row>
    <row r="471" spans="8:8" ht="12.5" x14ac:dyDescent="0.25">
      <c r="H471" s="17"/>
    </row>
    <row r="472" spans="8:8" ht="12.5" x14ac:dyDescent="0.25">
      <c r="H472" s="17"/>
    </row>
    <row r="473" spans="8:8" ht="12.5" x14ac:dyDescent="0.25">
      <c r="H473" s="17"/>
    </row>
    <row r="474" spans="8:8" ht="12.5" x14ac:dyDescent="0.25">
      <c r="H474" s="17"/>
    </row>
    <row r="475" spans="8:8" ht="12.5" x14ac:dyDescent="0.25">
      <c r="H475" s="17"/>
    </row>
    <row r="476" spans="8:8" ht="12.5" x14ac:dyDescent="0.25">
      <c r="H476" s="17"/>
    </row>
    <row r="477" spans="8:8" ht="12.5" x14ac:dyDescent="0.25">
      <c r="H477" s="17"/>
    </row>
    <row r="478" spans="8:8" ht="12.5" x14ac:dyDescent="0.25">
      <c r="H478" s="17"/>
    </row>
    <row r="479" spans="8:8" ht="12.5" x14ac:dyDescent="0.25">
      <c r="H479" s="17"/>
    </row>
    <row r="480" spans="8:8" ht="12.5" x14ac:dyDescent="0.25">
      <c r="H480" s="17"/>
    </row>
    <row r="481" spans="8:8" ht="12.5" x14ac:dyDescent="0.25">
      <c r="H481" s="17"/>
    </row>
    <row r="482" spans="8:8" ht="12.5" x14ac:dyDescent="0.25">
      <c r="H482" s="17"/>
    </row>
    <row r="483" spans="8:8" ht="12.5" x14ac:dyDescent="0.25">
      <c r="H483" s="17"/>
    </row>
    <row r="484" spans="8:8" ht="12.5" x14ac:dyDescent="0.25">
      <c r="H484" s="17"/>
    </row>
    <row r="485" spans="8:8" ht="12.5" x14ac:dyDescent="0.25">
      <c r="H485" s="17"/>
    </row>
    <row r="486" spans="8:8" ht="12.5" x14ac:dyDescent="0.25">
      <c r="H486" s="17"/>
    </row>
    <row r="487" spans="8:8" ht="12.5" x14ac:dyDescent="0.25">
      <c r="H487" s="17"/>
    </row>
    <row r="488" spans="8:8" ht="12.5" x14ac:dyDescent="0.25">
      <c r="H488" s="17"/>
    </row>
    <row r="489" spans="8:8" ht="12.5" x14ac:dyDescent="0.25">
      <c r="H489" s="17"/>
    </row>
    <row r="490" spans="8:8" ht="12.5" x14ac:dyDescent="0.25">
      <c r="H490" s="17"/>
    </row>
    <row r="491" spans="8:8" ht="12.5" x14ac:dyDescent="0.25">
      <c r="H491" s="17"/>
    </row>
    <row r="492" spans="8:8" ht="12.5" x14ac:dyDescent="0.25">
      <c r="H492" s="17"/>
    </row>
    <row r="493" spans="8:8" ht="12.5" x14ac:dyDescent="0.25">
      <c r="H493" s="17"/>
    </row>
    <row r="494" spans="8:8" ht="12.5" x14ac:dyDescent="0.25">
      <c r="H494" s="17"/>
    </row>
    <row r="495" spans="8:8" ht="12.5" x14ac:dyDescent="0.25">
      <c r="H495" s="17"/>
    </row>
    <row r="496" spans="8:8" ht="12.5" x14ac:dyDescent="0.25">
      <c r="H496" s="17"/>
    </row>
    <row r="497" spans="8:8" ht="12.5" x14ac:dyDescent="0.25">
      <c r="H497" s="17"/>
    </row>
    <row r="498" spans="8:8" ht="12.5" x14ac:dyDescent="0.25">
      <c r="H498" s="17"/>
    </row>
    <row r="499" spans="8:8" ht="12.5" x14ac:dyDescent="0.25">
      <c r="H499" s="17"/>
    </row>
    <row r="500" spans="8:8" ht="12.5" x14ac:dyDescent="0.25">
      <c r="H500" s="17"/>
    </row>
    <row r="501" spans="8:8" ht="12.5" x14ac:dyDescent="0.25">
      <c r="H501" s="17"/>
    </row>
    <row r="502" spans="8:8" ht="12.5" x14ac:dyDescent="0.25">
      <c r="H502" s="17"/>
    </row>
    <row r="503" spans="8:8" ht="12.5" x14ac:dyDescent="0.25">
      <c r="H503" s="17"/>
    </row>
    <row r="504" spans="8:8" ht="12.5" x14ac:dyDescent="0.25">
      <c r="H504" s="17"/>
    </row>
    <row r="505" spans="8:8" ht="12.5" x14ac:dyDescent="0.25">
      <c r="H505" s="17"/>
    </row>
    <row r="506" spans="8:8" ht="12.5" x14ac:dyDescent="0.25">
      <c r="H506" s="17"/>
    </row>
    <row r="507" spans="8:8" ht="12.5" x14ac:dyDescent="0.25">
      <c r="H507" s="17"/>
    </row>
    <row r="508" spans="8:8" ht="12.5" x14ac:dyDescent="0.25">
      <c r="H508" s="17"/>
    </row>
    <row r="509" spans="8:8" ht="12.5" x14ac:dyDescent="0.25">
      <c r="H509" s="17"/>
    </row>
    <row r="510" spans="8:8" ht="12.5" x14ac:dyDescent="0.25">
      <c r="H510" s="17"/>
    </row>
    <row r="511" spans="8:8" ht="12.5" x14ac:dyDescent="0.25">
      <c r="H511" s="17"/>
    </row>
    <row r="512" spans="8:8" ht="12.5" x14ac:dyDescent="0.25">
      <c r="H512" s="17"/>
    </row>
    <row r="513" spans="8:8" ht="12.5" x14ac:dyDescent="0.25">
      <c r="H513" s="17"/>
    </row>
    <row r="514" spans="8:8" ht="12.5" x14ac:dyDescent="0.25">
      <c r="H514" s="17"/>
    </row>
    <row r="515" spans="8:8" ht="12.5" x14ac:dyDescent="0.25">
      <c r="H515" s="17"/>
    </row>
    <row r="516" spans="8:8" ht="12.5" x14ac:dyDescent="0.25">
      <c r="H516" s="17"/>
    </row>
    <row r="517" spans="8:8" ht="12.5" x14ac:dyDescent="0.25">
      <c r="H517" s="17"/>
    </row>
    <row r="518" spans="8:8" ht="12.5" x14ac:dyDescent="0.25">
      <c r="H518" s="17"/>
    </row>
    <row r="519" spans="8:8" ht="12.5" x14ac:dyDescent="0.25">
      <c r="H519" s="17"/>
    </row>
    <row r="520" spans="8:8" ht="12.5" x14ac:dyDescent="0.25">
      <c r="H520" s="17"/>
    </row>
    <row r="521" spans="8:8" ht="12.5" x14ac:dyDescent="0.25">
      <c r="H521" s="17"/>
    </row>
    <row r="522" spans="8:8" ht="12.5" x14ac:dyDescent="0.25">
      <c r="H522" s="17"/>
    </row>
    <row r="523" spans="8:8" ht="12.5" x14ac:dyDescent="0.25">
      <c r="H523" s="17"/>
    </row>
    <row r="524" spans="8:8" ht="12.5" x14ac:dyDescent="0.25">
      <c r="H524" s="17"/>
    </row>
    <row r="525" spans="8:8" ht="12.5" x14ac:dyDescent="0.25">
      <c r="H525" s="17"/>
    </row>
    <row r="526" spans="8:8" ht="12.5" x14ac:dyDescent="0.25">
      <c r="H526" s="17"/>
    </row>
    <row r="527" spans="8:8" ht="12.5" x14ac:dyDescent="0.25">
      <c r="H527" s="17"/>
    </row>
    <row r="528" spans="8:8" ht="12.5" x14ac:dyDescent="0.25">
      <c r="H528" s="17"/>
    </row>
    <row r="529" spans="8:8" ht="12.5" x14ac:dyDescent="0.25">
      <c r="H529" s="17"/>
    </row>
    <row r="530" spans="8:8" ht="12.5" x14ac:dyDescent="0.25">
      <c r="H530" s="17"/>
    </row>
    <row r="531" spans="8:8" ht="12.5" x14ac:dyDescent="0.25">
      <c r="H531" s="17"/>
    </row>
    <row r="532" spans="8:8" ht="12.5" x14ac:dyDescent="0.25">
      <c r="H532" s="17"/>
    </row>
    <row r="533" spans="8:8" ht="12.5" x14ac:dyDescent="0.25">
      <c r="H533" s="17"/>
    </row>
    <row r="534" spans="8:8" ht="12.5" x14ac:dyDescent="0.25">
      <c r="H534" s="17"/>
    </row>
    <row r="535" spans="8:8" ht="12.5" x14ac:dyDescent="0.25">
      <c r="H535" s="17"/>
    </row>
    <row r="536" spans="8:8" ht="12.5" x14ac:dyDescent="0.25">
      <c r="H536" s="17"/>
    </row>
    <row r="537" spans="8:8" ht="12.5" x14ac:dyDescent="0.25">
      <c r="H537" s="17"/>
    </row>
    <row r="538" spans="8:8" ht="12.5" x14ac:dyDescent="0.25">
      <c r="H538" s="17"/>
    </row>
    <row r="539" spans="8:8" ht="12.5" x14ac:dyDescent="0.25">
      <c r="H539" s="17"/>
    </row>
    <row r="540" spans="8:8" ht="12.5" x14ac:dyDescent="0.25">
      <c r="H540" s="17"/>
    </row>
    <row r="541" spans="8:8" ht="12.5" x14ac:dyDescent="0.25">
      <c r="H541" s="17"/>
    </row>
    <row r="542" spans="8:8" ht="12.5" x14ac:dyDescent="0.25">
      <c r="H542" s="17"/>
    </row>
    <row r="543" spans="8:8" ht="12.5" x14ac:dyDescent="0.25">
      <c r="H543" s="17"/>
    </row>
    <row r="544" spans="8:8" ht="12.5" x14ac:dyDescent="0.25">
      <c r="H544" s="17"/>
    </row>
    <row r="545" spans="8:8" ht="12.5" x14ac:dyDescent="0.25">
      <c r="H545" s="17"/>
    </row>
    <row r="546" spans="8:8" ht="12.5" x14ac:dyDescent="0.25">
      <c r="H546" s="17"/>
    </row>
    <row r="547" spans="8:8" ht="12.5" x14ac:dyDescent="0.25">
      <c r="H547" s="17"/>
    </row>
    <row r="548" spans="8:8" ht="12.5" x14ac:dyDescent="0.25">
      <c r="H548" s="17"/>
    </row>
    <row r="549" spans="8:8" ht="12.5" x14ac:dyDescent="0.25">
      <c r="H549" s="17"/>
    </row>
    <row r="550" spans="8:8" ht="12.5" x14ac:dyDescent="0.25">
      <c r="H550" s="17"/>
    </row>
    <row r="551" spans="8:8" ht="12.5" x14ac:dyDescent="0.25">
      <c r="H551" s="17"/>
    </row>
    <row r="552" spans="8:8" ht="12.5" x14ac:dyDescent="0.25">
      <c r="H552" s="17"/>
    </row>
    <row r="553" spans="8:8" ht="12.5" x14ac:dyDescent="0.25">
      <c r="H553" s="17"/>
    </row>
    <row r="554" spans="8:8" ht="12.5" x14ac:dyDescent="0.25">
      <c r="H554" s="17"/>
    </row>
    <row r="555" spans="8:8" ht="12.5" x14ac:dyDescent="0.25">
      <c r="H555" s="17"/>
    </row>
    <row r="556" spans="8:8" ht="12.5" x14ac:dyDescent="0.25">
      <c r="H556" s="17"/>
    </row>
    <row r="557" spans="8:8" ht="12.5" x14ac:dyDescent="0.25">
      <c r="H557" s="17"/>
    </row>
    <row r="558" spans="8:8" ht="12.5" x14ac:dyDescent="0.25">
      <c r="H558" s="17"/>
    </row>
    <row r="559" spans="8:8" ht="12.5" x14ac:dyDescent="0.25">
      <c r="H559" s="17"/>
    </row>
    <row r="560" spans="8:8" ht="12.5" x14ac:dyDescent="0.25">
      <c r="H560" s="17"/>
    </row>
    <row r="561" spans="8:8" ht="12.5" x14ac:dyDescent="0.25">
      <c r="H561" s="17"/>
    </row>
    <row r="562" spans="8:8" ht="12.5" x14ac:dyDescent="0.25">
      <c r="H562" s="17"/>
    </row>
    <row r="563" spans="8:8" ht="12.5" x14ac:dyDescent="0.25">
      <c r="H563" s="17"/>
    </row>
    <row r="564" spans="8:8" ht="12.5" x14ac:dyDescent="0.25">
      <c r="H564" s="17"/>
    </row>
    <row r="565" spans="8:8" ht="12.5" x14ac:dyDescent="0.25">
      <c r="H565" s="17"/>
    </row>
    <row r="566" spans="8:8" ht="12.5" x14ac:dyDescent="0.25">
      <c r="H566" s="17"/>
    </row>
    <row r="567" spans="8:8" ht="12.5" x14ac:dyDescent="0.25">
      <c r="H567" s="17"/>
    </row>
    <row r="568" spans="8:8" ht="12.5" x14ac:dyDescent="0.25">
      <c r="H568" s="17"/>
    </row>
    <row r="569" spans="8:8" ht="12.5" x14ac:dyDescent="0.25">
      <c r="H569" s="17"/>
    </row>
    <row r="570" spans="8:8" ht="12.5" x14ac:dyDescent="0.25">
      <c r="H570" s="17"/>
    </row>
    <row r="571" spans="8:8" ht="12.5" x14ac:dyDescent="0.25">
      <c r="H571" s="17"/>
    </row>
    <row r="572" spans="8:8" ht="12.5" x14ac:dyDescent="0.25">
      <c r="H572" s="17"/>
    </row>
    <row r="573" spans="8:8" ht="12.5" x14ac:dyDescent="0.25">
      <c r="H573" s="17"/>
    </row>
    <row r="574" spans="8:8" ht="12.5" x14ac:dyDescent="0.25">
      <c r="H574" s="17"/>
    </row>
    <row r="575" spans="8:8" ht="12.5" x14ac:dyDescent="0.25">
      <c r="H575" s="17"/>
    </row>
    <row r="576" spans="8:8" ht="12.5" x14ac:dyDescent="0.25">
      <c r="H576" s="17"/>
    </row>
    <row r="577" spans="8:8" ht="12.5" x14ac:dyDescent="0.25">
      <c r="H577" s="17"/>
    </row>
    <row r="578" spans="8:8" ht="12.5" x14ac:dyDescent="0.25">
      <c r="H578" s="17"/>
    </row>
    <row r="579" spans="8:8" ht="12.5" x14ac:dyDescent="0.25">
      <c r="H579" s="17"/>
    </row>
    <row r="580" spans="8:8" ht="12.5" x14ac:dyDescent="0.25">
      <c r="H580" s="17"/>
    </row>
    <row r="581" spans="8:8" ht="12.5" x14ac:dyDescent="0.25">
      <c r="H581" s="17"/>
    </row>
    <row r="582" spans="8:8" ht="12.5" x14ac:dyDescent="0.25">
      <c r="H582" s="17"/>
    </row>
    <row r="583" spans="8:8" ht="12.5" x14ac:dyDescent="0.25">
      <c r="H583" s="17"/>
    </row>
    <row r="584" spans="8:8" ht="12.5" x14ac:dyDescent="0.25">
      <c r="H584" s="17"/>
    </row>
    <row r="585" spans="8:8" ht="12.5" x14ac:dyDescent="0.25">
      <c r="H585" s="17"/>
    </row>
    <row r="586" spans="8:8" ht="12.5" x14ac:dyDescent="0.25">
      <c r="H586" s="17"/>
    </row>
    <row r="587" spans="8:8" ht="12.5" x14ac:dyDescent="0.25">
      <c r="H587" s="17"/>
    </row>
    <row r="588" spans="8:8" ht="12.5" x14ac:dyDescent="0.25">
      <c r="H588" s="17"/>
    </row>
    <row r="589" spans="8:8" ht="12.5" x14ac:dyDescent="0.25">
      <c r="H589" s="17"/>
    </row>
    <row r="590" spans="8:8" ht="12.5" x14ac:dyDescent="0.25">
      <c r="H590" s="17"/>
    </row>
    <row r="591" spans="8:8" ht="12.5" x14ac:dyDescent="0.25">
      <c r="H591" s="17"/>
    </row>
    <row r="592" spans="8:8" ht="12.5" x14ac:dyDescent="0.25">
      <c r="H592" s="17"/>
    </row>
    <row r="593" spans="8:8" ht="12.5" x14ac:dyDescent="0.25">
      <c r="H593" s="17"/>
    </row>
    <row r="594" spans="8:8" ht="12.5" x14ac:dyDescent="0.25">
      <c r="H594" s="17"/>
    </row>
    <row r="595" spans="8:8" ht="12.5" x14ac:dyDescent="0.25">
      <c r="H595" s="17"/>
    </row>
    <row r="596" spans="8:8" ht="12.5" x14ac:dyDescent="0.25">
      <c r="H596" s="17"/>
    </row>
    <row r="597" spans="8:8" ht="12.5" x14ac:dyDescent="0.25">
      <c r="H597" s="17"/>
    </row>
    <row r="598" spans="8:8" ht="12.5" x14ac:dyDescent="0.25">
      <c r="H598" s="17"/>
    </row>
    <row r="599" spans="8:8" ht="12.5" x14ac:dyDescent="0.25">
      <c r="H599" s="17"/>
    </row>
    <row r="600" spans="8:8" ht="12.5" x14ac:dyDescent="0.25">
      <c r="H600" s="17"/>
    </row>
    <row r="601" spans="8:8" ht="12.5" x14ac:dyDescent="0.25">
      <c r="H601" s="17"/>
    </row>
    <row r="602" spans="8:8" ht="12.5" x14ac:dyDescent="0.25">
      <c r="H602" s="17"/>
    </row>
    <row r="603" spans="8:8" ht="12.5" x14ac:dyDescent="0.25">
      <c r="H603" s="17"/>
    </row>
    <row r="604" spans="8:8" ht="12.5" x14ac:dyDescent="0.25">
      <c r="H604" s="17"/>
    </row>
    <row r="605" spans="8:8" ht="12.5" x14ac:dyDescent="0.25">
      <c r="H605" s="17"/>
    </row>
    <row r="606" spans="8:8" ht="12.5" x14ac:dyDescent="0.25">
      <c r="H606" s="17"/>
    </row>
    <row r="607" spans="8:8" ht="12.5" x14ac:dyDescent="0.25">
      <c r="H607" s="17"/>
    </row>
    <row r="608" spans="8:8" ht="12.5" x14ac:dyDescent="0.25">
      <c r="H608" s="17"/>
    </row>
    <row r="609" spans="8:8" ht="12.5" x14ac:dyDescent="0.25">
      <c r="H609" s="17"/>
    </row>
    <row r="610" spans="8:8" ht="12.5" x14ac:dyDescent="0.25">
      <c r="H610" s="17"/>
    </row>
    <row r="611" spans="8:8" ht="12.5" x14ac:dyDescent="0.25">
      <c r="H611" s="17"/>
    </row>
    <row r="612" spans="8:8" ht="12.5" x14ac:dyDescent="0.25">
      <c r="H612" s="17"/>
    </row>
    <row r="613" spans="8:8" ht="12.5" x14ac:dyDescent="0.25">
      <c r="H613" s="17"/>
    </row>
    <row r="614" spans="8:8" ht="12.5" x14ac:dyDescent="0.25">
      <c r="H614" s="17"/>
    </row>
    <row r="615" spans="8:8" ht="12.5" x14ac:dyDescent="0.25">
      <c r="H615" s="17"/>
    </row>
    <row r="616" spans="8:8" ht="12.5" x14ac:dyDescent="0.25">
      <c r="H616" s="17"/>
    </row>
    <row r="617" spans="8:8" ht="12.5" x14ac:dyDescent="0.25">
      <c r="H617" s="17"/>
    </row>
    <row r="618" spans="8:8" ht="12.5" x14ac:dyDescent="0.25">
      <c r="H618" s="17"/>
    </row>
    <row r="619" spans="8:8" ht="12.5" x14ac:dyDescent="0.25">
      <c r="H619" s="17"/>
    </row>
    <row r="620" spans="8:8" ht="12.5" x14ac:dyDescent="0.25">
      <c r="H620" s="17"/>
    </row>
    <row r="621" spans="8:8" ht="12.5" x14ac:dyDescent="0.25">
      <c r="H621" s="17"/>
    </row>
    <row r="622" spans="8:8" ht="12.5" x14ac:dyDescent="0.25">
      <c r="H622" s="17"/>
    </row>
    <row r="623" spans="8:8" ht="12.5" x14ac:dyDescent="0.25">
      <c r="H623" s="17"/>
    </row>
    <row r="624" spans="8:8" ht="12.5" x14ac:dyDescent="0.25">
      <c r="H624" s="17"/>
    </row>
    <row r="625" spans="8:8" ht="12.5" x14ac:dyDescent="0.25">
      <c r="H625" s="17"/>
    </row>
    <row r="626" spans="8:8" ht="12.5" x14ac:dyDescent="0.25">
      <c r="H626" s="17"/>
    </row>
    <row r="627" spans="8:8" ht="12.5" x14ac:dyDescent="0.25">
      <c r="H627" s="17"/>
    </row>
    <row r="628" spans="8:8" ht="12.5" x14ac:dyDescent="0.25">
      <c r="H628" s="17"/>
    </row>
    <row r="629" spans="8:8" ht="12.5" x14ac:dyDescent="0.25">
      <c r="H629" s="17"/>
    </row>
    <row r="630" spans="8:8" ht="12.5" x14ac:dyDescent="0.25">
      <c r="H630" s="17"/>
    </row>
    <row r="631" spans="8:8" ht="12.5" x14ac:dyDescent="0.25">
      <c r="H631" s="17"/>
    </row>
    <row r="632" spans="8:8" ht="12.5" x14ac:dyDescent="0.25">
      <c r="H632" s="17"/>
    </row>
    <row r="633" spans="8:8" ht="12.5" x14ac:dyDescent="0.25">
      <c r="H633" s="17"/>
    </row>
    <row r="634" spans="8:8" ht="12.5" x14ac:dyDescent="0.25">
      <c r="H634" s="17"/>
    </row>
    <row r="635" spans="8:8" ht="12.5" x14ac:dyDescent="0.25">
      <c r="H635" s="17"/>
    </row>
    <row r="636" spans="8:8" ht="12.5" x14ac:dyDescent="0.25">
      <c r="H636" s="17"/>
    </row>
    <row r="637" spans="8:8" ht="12.5" x14ac:dyDescent="0.25">
      <c r="H637" s="17"/>
    </row>
    <row r="638" spans="8:8" ht="12.5" x14ac:dyDescent="0.25">
      <c r="H638" s="17"/>
    </row>
    <row r="639" spans="8:8" ht="12.5" x14ac:dyDescent="0.25">
      <c r="H639" s="17"/>
    </row>
    <row r="640" spans="8:8" ht="12.5" x14ac:dyDescent="0.25">
      <c r="H640" s="17"/>
    </row>
    <row r="641" spans="8:8" ht="12.5" x14ac:dyDescent="0.25">
      <c r="H641" s="17"/>
    </row>
    <row r="642" spans="8:8" ht="12.5" x14ac:dyDescent="0.25">
      <c r="H642" s="17"/>
    </row>
    <row r="643" spans="8:8" ht="12.5" x14ac:dyDescent="0.25">
      <c r="H643" s="17"/>
    </row>
    <row r="644" spans="8:8" ht="12.5" x14ac:dyDescent="0.25">
      <c r="H644" s="17"/>
    </row>
    <row r="645" spans="8:8" ht="12.5" x14ac:dyDescent="0.25">
      <c r="H645" s="17"/>
    </row>
    <row r="646" spans="8:8" ht="12.5" x14ac:dyDescent="0.25">
      <c r="H646" s="17"/>
    </row>
    <row r="647" spans="8:8" ht="12.5" x14ac:dyDescent="0.25">
      <c r="H647" s="17"/>
    </row>
    <row r="648" spans="8:8" ht="12.5" x14ac:dyDescent="0.25">
      <c r="H648" s="17"/>
    </row>
    <row r="649" spans="8:8" ht="12.5" x14ac:dyDescent="0.25">
      <c r="H649" s="17"/>
    </row>
    <row r="650" spans="8:8" ht="12.5" x14ac:dyDescent="0.25">
      <c r="H650" s="17"/>
    </row>
    <row r="651" spans="8:8" ht="12.5" x14ac:dyDescent="0.25">
      <c r="H651" s="17"/>
    </row>
    <row r="652" spans="8:8" ht="12.5" x14ac:dyDescent="0.25">
      <c r="H652" s="17"/>
    </row>
    <row r="653" spans="8:8" ht="12.5" x14ac:dyDescent="0.25">
      <c r="H653" s="17"/>
    </row>
    <row r="654" spans="8:8" ht="12.5" x14ac:dyDescent="0.25">
      <c r="H654" s="17"/>
    </row>
    <row r="655" spans="8:8" ht="12.5" x14ac:dyDescent="0.25">
      <c r="H655" s="17"/>
    </row>
    <row r="656" spans="8:8" ht="12.5" x14ac:dyDescent="0.25">
      <c r="H656" s="17"/>
    </row>
    <row r="657" spans="8:8" ht="12.5" x14ac:dyDescent="0.25">
      <c r="H657" s="17"/>
    </row>
    <row r="658" spans="8:8" ht="12.5" x14ac:dyDescent="0.25">
      <c r="H658" s="17"/>
    </row>
    <row r="659" spans="8:8" ht="12.5" x14ac:dyDescent="0.25">
      <c r="H659" s="17"/>
    </row>
    <row r="660" spans="8:8" ht="12.5" x14ac:dyDescent="0.25">
      <c r="H660" s="17"/>
    </row>
    <row r="661" spans="8:8" ht="12.5" x14ac:dyDescent="0.25">
      <c r="H661" s="17"/>
    </row>
    <row r="662" spans="8:8" ht="12.5" x14ac:dyDescent="0.25">
      <c r="H662" s="17"/>
    </row>
    <row r="663" spans="8:8" ht="12.5" x14ac:dyDescent="0.25">
      <c r="H663" s="17"/>
    </row>
    <row r="664" spans="8:8" ht="12.5" x14ac:dyDescent="0.25">
      <c r="H664" s="17"/>
    </row>
    <row r="665" spans="8:8" ht="12.5" x14ac:dyDescent="0.25">
      <c r="H665" s="17"/>
    </row>
    <row r="666" spans="8:8" ht="12.5" x14ac:dyDescent="0.25">
      <c r="H666" s="17"/>
    </row>
    <row r="667" spans="8:8" ht="12.5" x14ac:dyDescent="0.25">
      <c r="H667" s="17"/>
    </row>
    <row r="668" spans="8:8" ht="12.5" x14ac:dyDescent="0.25">
      <c r="H668" s="17"/>
    </row>
    <row r="669" spans="8:8" ht="12.5" x14ac:dyDescent="0.25">
      <c r="H669" s="17"/>
    </row>
    <row r="670" spans="8:8" ht="12.5" x14ac:dyDescent="0.25">
      <c r="H670" s="17"/>
    </row>
    <row r="671" spans="8:8" ht="12.5" x14ac:dyDescent="0.25">
      <c r="H671" s="17"/>
    </row>
    <row r="672" spans="8:8" ht="12.5" x14ac:dyDescent="0.25">
      <c r="H672" s="17"/>
    </row>
    <row r="673" spans="8:8" ht="12.5" x14ac:dyDescent="0.25">
      <c r="H673" s="17"/>
    </row>
    <row r="674" spans="8:8" ht="12.5" x14ac:dyDescent="0.25">
      <c r="H674" s="17"/>
    </row>
    <row r="675" spans="8:8" ht="12.5" x14ac:dyDescent="0.25">
      <c r="H675" s="17"/>
    </row>
    <row r="676" spans="8:8" ht="12.5" x14ac:dyDescent="0.25">
      <c r="H676" s="17"/>
    </row>
    <row r="677" spans="8:8" ht="12.5" x14ac:dyDescent="0.25">
      <c r="H677" s="17"/>
    </row>
    <row r="678" spans="8:8" ht="12.5" x14ac:dyDescent="0.25">
      <c r="H678" s="17"/>
    </row>
    <row r="679" spans="8:8" ht="12.5" x14ac:dyDescent="0.25">
      <c r="H679" s="17"/>
    </row>
    <row r="680" spans="8:8" ht="12.5" x14ac:dyDescent="0.25">
      <c r="H680" s="17"/>
    </row>
    <row r="681" spans="8:8" ht="12.5" x14ac:dyDescent="0.25">
      <c r="H681" s="17"/>
    </row>
    <row r="682" spans="8:8" ht="12.5" x14ac:dyDescent="0.25">
      <c r="H682" s="17"/>
    </row>
    <row r="683" spans="8:8" ht="12.5" x14ac:dyDescent="0.25">
      <c r="H683" s="17"/>
    </row>
    <row r="684" spans="8:8" ht="12.5" x14ac:dyDescent="0.25">
      <c r="H684" s="17"/>
    </row>
    <row r="685" spans="8:8" ht="12.5" x14ac:dyDescent="0.25">
      <c r="H685" s="17"/>
    </row>
    <row r="686" spans="8:8" ht="12.5" x14ac:dyDescent="0.25">
      <c r="H686" s="17"/>
    </row>
    <row r="687" spans="8:8" ht="12.5" x14ac:dyDescent="0.25">
      <c r="H687" s="17"/>
    </row>
    <row r="688" spans="8:8" ht="12.5" x14ac:dyDescent="0.25">
      <c r="H688" s="17"/>
    </row>
    <row r="689" spans="8:8" ht="12.5" x14ac:dyDescent="0.25">
      <c r="H689" s="17"/>
    </row>
    <row r="690" spans="8:8" ht="12.5" x14ac:dyDescent="0.25">
      <c r="H690" s="17"/>
    </row>
    <row r="691" spans="8:8" ht="12.5" x14ac:dyDescent="0.25">
      <c r="H691" s="17"/>
    </row>
    <row r="692" spans="8:8" ht="12.5" x14ac:dyDescent="0.25">
      <c r="H692" s="17"/>
    </row>
    <row r="693" spans="8:8" ht="12.5" x14ac:dyDescent="0.25">
      <c r="H693" s="17"/>
    </row>
    <row r="694" spans="8:8" ht="12.5" x14ac:dyDescent="0.25">
      <c r="H694" s="17"/>
    </row>
    <row r="695" spans="8:8" ht="12.5" x14ac:dyDescent="0.25">
      <c r="H695" s="17"/>
    </row>
    <row r="696" spans="8:8" ht="12.5" x14ac:dyDescent="0.25">
      <c r="H696" s="17"/>
    </row>
    <row r="697" spans="8:8" ht="12.5" x14ac:dyDescent="0.25">
      <c r="H697" s="17"/>
    </row>
    <row r="698" spans="8:8" ht="12.5" x14ac:dyDescent="0.25">
      <c r="H698" s="17"/>
    </row>
    <row r="699" spans="8:8" ht="12.5" x14ac:dyDescent="0.25">
      <c r="H699" s="17"/>
    </row>
    <row r="700" spans="8:8" ht="12.5" x14ac:dyDescent="0.25">
      <c r="H700" s="17"/>
    </row>
    <row r="701" spans="8:8" ht="12.5" x14ac:dyDescent="0.25">
      <c r="H701" s="17"/>
    </row>
    <row r="702" spans="8:8" ht="12.5" x14ac:dyDescent="0.25">
      <c r="H702" s="17"/>
    </row>
    <row r="703" spans="8:8" ht="12.5" x14ac:dyDescent="0.25">
      <c r="H703" s="17"/>
    </row>
    <row r="704" spans="8:8" ht="12.5" x14ac:dyDescent="0.25">
      <c r="H704" s="17"/>
    </row>
    <row r="705" spans="8:8" ht="12.5" x14ac:dyDescent="0.25">
      <c r="H705" s="17"/>
    </row>
    <row r="706" spans="8:8" ht="12.5" x14ac:dyDescent="0.25">
      <c r="H706" s="17"/>
    </row>
    <row r="707" spans="8:8" ht="12.5" x14ac:dyDescent="0.25">
      <c r="H707" s="17"/>
    </row>
    <row r="708" spans="8:8" ht="12.5" x14ac:dyDescent="0.25">
      <c r="H708" s="17"/>
    </row>
    <row r="709" spans="8:8" ht="12.5" x14ac:dyDescent="0.25">
      <c r="H709" s="17"/>
    </row>
    <row r="710" spans="8:8" ht="12.5" x14ac:dyDescent="0.25">
      <c r="H710" s="17"/>
    </row>
    <row r="711" spans="8:8" ht="12.5" x14ac:dyDescent="0.25">
      <c r="H711" s="17"/>
    </row>
    <row r="712" spans="8:8" ht="12.5" x14ac:dyDescent="0.25">
      <c r="H712" s="17"/>
    </row>
    <row r="713" spans="8:8" ht="12.5" x14ac:dyDescent="0.25">
      <c r="H713" s="17"/>
    </row>
    <row r="714" spans="8:8" ht="12.5" x14ac:dyDescent="0.25">
      <c r="H714" s="17"/>
    </row>
    <row r="715" spans="8:8" ht="12.5" x14ac:dyDescent="0.25">
      <c r="H715" s="17"/>
    </row>
    <row r="716" spans="8:8" ht="12.5" x14ac:dyDescent="0.25">
      <c r="H716" s="17"/>
    </row>
    <row r="717" spans="8:8" ht="12.5" x14ac:dyDescent="0.25">
      <c r="H717" s="17"/>
    </row>
    <row r="718" spans="8:8" ht="12.5" x14ac:dyDescent="0.25">
      <c r="H718" s="17"/>
    </row>
    <row r="719" spans="8:8" ht="12.5" x14ac:dyDescent="0.25">
      <c r="H719" s="17"/>
    </row>
    <row r="720" spans="8:8" ht="12.5" x14ac:dyDescent="0.25">
      <c r="H720" s="17"/>
    </row>
    <row r="721" spans="8:8" ht="12.5" x14ac:dyDescent="0.25">
      <c r="H721" s="17"/>
    </row>
    <row r="722" spans="8:8" ht="12.5" x14ac:dyDescent="0.25">
      <c r="H722" s="17"/>
    </row>
    <row r="723" spans="8:8" ht="12.5" x14ac:dyDescent="0.25">
      <c r="H723" s="17"/>
    </row>
    <row r="724" spans="8:8" ht="12.5" x14ac:dyDescent="0.25">
      <c r="H724" s="17"/>
    </row>
    <row r="725" spans="8:8" ht="12.5" x14ac:dyDescent="0.25">
      <c r="H725" s="17"/>
    </row>
    <row r="726" spans="8:8" ht="12.5" x14ac:dyDescent="0.25">
      <c r="H726" s="17"/>
    </row>
    <row r="727" spans="8:8" ht="12.5" x14ac:dyDescent="0.25">
      <c r="H727" s="17"/>
    </row>
    <row r="728" spans="8:8" ht="12.5" x14ac:dyDescent="0.25">
      <c r="H728" s="17"/>
    </row>
    <row r="729" spans="8:8" ht="12.5" x14ac:dyDescent="0.25">
      <c r="H729" s="17"/>
    </row>
    <row r="730" spans="8:8" ht="12.5" x14ac:dyDescent="0.25">
      <c r="H730" s="17"/>
    </row>
    <row r="731" spans="8:8" ht="12.5" x14ac:dyDescent="0.25">
      <c r="H731" s="17"/>
    </row>
    <row r="732" spans="8:8" ht="12.5" x14ac:dyDescent="0.25">
      <c r="H732" s="17"/>
    </row>
    <row r="733" spans="8:8" ht="12.5" x14ac:dyDescent="0.25">
      <c r="H733" s="17"/>
    </row>
    <row r="734" spans="8:8" ht="12.5" x14ac:dyDescent="0.25">
      <c r="H734" s="17"/>
    </row>
    <row r="735" spans="8:8" ht="12.5" x14ac:dyDescent="0.25">
      <c r="H735" s="17"/>
    </row>
    <row r="736" spans="8:8" ht="12.5" x14ac:dyDescent="0.25">
      <c r="H736" s="17"/>
    </row>
    <row r="737" spans="8:8" ht="12.5" x14ac:dyDescent="0.25">
      <c r="H737" s="17"/>
    </row>
    <row r="738" spans="8:8" ht="12.5" x14ac:dyDescent="0.25">
      <c r="H738" s="17"/>
    </row>
    <row r="739" spans="8:8" ht="12.5" x14ac:dyDescent="0.25">
      <c r="H739" s="17"/>
    </row>
    <row r="740" spans="8:8" ht="12.5" x14ac:dyDescent="0.25">
      <c r="H740" s="17"/>
    </row>
    <row r="741" spans="8:8" ht="12.5" x14ac:dyDescent="0.25">
      <c r="H741" s="17"/>
    </row>
    <row r="742" spans="8:8" ht="12.5" x14ac:dyDescent="0.25">
      <c r="H742" s="17"/>
    </row>
    <row r="743" spans="8:8" ht="12.5" x14ac:dyDescent="0.25">
      <c r="H743" s="17"/>
    </row>
    <row r="744" spans="8:8" ht="12.5" x14ac:dyDescent="0.25">
      <c r="H744" s="17"/>
    </row>
    <row r="745" spans="8:8" ht="12.5" x14ac:dyDescent="0.25">
      <c r="H745" s="17"/>
    </row>
    <row r="746" spans="8:8" ht="12.5" x14ac:dyDescent="0.25">
      <c r="H746" s="17"/>
    </row>
    <row r="747" spans="8:8" ht="12.5" x14ac:dyDescent="0.25">
      <c r="H747" s="17"/>
    </row>
    <row r="748" spans="8:8" ht="12.5" x14ac:dyDescent="0.25">
      <c r="H748" s="17"/>
    </row>
    <row r="749" spans="8:8" ht="12.5" x14ac:dyDescent="0.25">
      <c r="H749" s="17"/>
    </row>
    <row r="750" spans="8:8" ht="12.5" x14ac:dyDescent="0.25">
      <c r="H750" s="17"/>
    </row>
    <row r="751" spans="8:8" ht="12.5" x14ac:dyDescent="0.25">
      <c r="H751" s="17"/>
    </row>
    <row r="752" spans="8:8" ht="12.5" x14ac:dyDescent="0.25">
      <c r="H752" s="17"/>
    </row>
    <row r="753" spans="8:8" ht="12.5" x14ac:dyDescent="0.25">
      <c r="H753" s="17"/>
    </row>
    <row r="754" spans="8:8" ht="12.5" x14ac:dyDescent="0.25">
      <c r="H754" s="17"/>
    </row>
    <row r="755" spans="8:8" ht="12.5" x14ac:dyDescent="0.25">
      <c r="H755" s="17"/>
    </row>
    <row r="756" spans="8:8" ht="12.5" x14ac:dyDescent="0.25">
      <c r="H756" s="17"/>
    </row>
    <row r="757" spans="8:8" ht="12.5" x14ac:dyDescent="0.25">
      <c r="H757" s="17"/>
    </row>
    <row r="758" spans="8:8" ht="12.5" x14ac:dyDescent="0.25">
      <c r="H758" s="17"/>
    </row>
    <row r="759" spans="8:8" ht="12.5" x14ac:dyDescent="0.25">
      <c r="H759" s="17"/>
    </row>
    <row r="760" spans="8:8" ht="12.5" x14ac:dyDescent="0.25">
      <c r="H760" s="17"/>
    </row>
    <row r="761" spans="8:8" ht="12.5" x14ac:dyDescent="0.25">
      <c r="H761" s="17"/>
    </row>
    <row r="762" spans="8:8" ht="12.5" x14ac:dyDescent="0.25">
      <c r="H762" s="17"/>
    </row>
    <row r="763" spans="8:8" ht="12.5" x14ac:dyDescent="0.25">
      <c r="H763" s="17"/>
    </row>
    <row r="764" spans="8:8" ht="12.5" x14ac:dyDescent="0.25">
      <c r="H764" s="17"/>
    </row>
    <row r="765" spans="8:8" ht="12.5" x14ac:dyDescent="0.25">
      <c r="H765" s="17"/>
    </row>
    <row r="766" spans="8:8" ht="12.5" x14ac:dyDescent="0.25">
      <c r="H766" s="17"/>
    </row>
    <row r="767" spans="8:8" ht="12.5" x14ac:dyDescent="0.25">
      <c r="H767" s="17"/>
    </row>
    <row r="768" spans="8:8" ht="12.5" x14ac:dyDescent="0.25">
      <c r="H768" s="17"/>
    </row>
    <row r="769" spans="8:8" ht="12.5" x14ac:dyDescent="0.25">
      <c r="H769" s="17"/>
    </row>
    <row r="770" spans="8:8" ht="12.5" x14ac:dyDescent="0.25">
      <c r="H770" s="17"/>
    </row>
    <row r="771" spans="8:8" ht="12.5" x14ac:dyDescent="0.25">
      <c r="H771" s="17"/>
    </row>
    <row r="772" spans="8:8" ht="12.5" x14ac:dyDescent="0.25">
      <c r="H772" s="17"/>
    </row>
    <row r="773" spans="8:8" ht="12.5" x14ac:dyDescent="0.25">
      <c r="H773" s="17"/>
    </row>
    <row r="774" spans="8:8" ht="12.5" x14ac:dyDescent="0.25">
      <c r="H774" s="17"/>
    </row>
    <row r="775" spans="8:8" ht="12.5" x14ac:dyDescent="0.25">
      <c r="H775" s="17"/>
    </row>
    <row r="776" spans="8:8" ht="12.5" x14ac:dyDescent="0.25">
      <c r="H776" s="17"/>
    </row>
    <row r="777" spans="8:8" ht="12.5" x14ac:dyDescent="0.25">
      <c r="H777" s="17"/>
    </row>
    <row r="778" spans="8:8" ht="12.5" x14ac:dyDescent="0.25">
      <c r="H778" s="17"/>
    </row>
    <row r="779" spans="8:8" ht="12.5" x14ac:dyDescent="0.25">
      <c r="H779" s="17"/>
    </row>
    <row r="780" spans="8:8" ht="12.5" x14ac:dyDescent="0.25">
      <c r="H780" s="17"/>
    </row>
    <row r="781" spans="8:8" ht="12.5" x14ac:dyDescent="0.25">
      <c r="H781" s="17"/>
    </row>
    <row r="782" spans="8:8" ht="12.5" x14ac:dyDescent="0.25">
      <c r="H782" s="17"/>
    </row>
    <row r="783" spans="8:8" ht="12.5" x14ac:dyDescent="0.25">
      <c r="H783" s="17"/>
    </row>
    <row r="784" spans="8:8" ht="12.5" x14ac:dyDescent="0.25">
      <c r="H784" s="17"/>
    </row>
    <row r="785" spans="8:8" ht="12.5" x14ac:dyDescent="0.25">
      <c r="H785" s="17"/>
    </row>
    <row r="786" spans="8:8" ht="12.5" x14ac:dyDescent="0.25">
      <c r="H786" s="17"/>
    </row>
    <row r="787" spans="8:8" ht="12.5" x14ac:dyDescent="0.25">
      <c r="H787" s="17"/>
    </row>
    <row r="788" spans="8:8" ht="12.5" x14ac:dyDescent="0.25">
      <c r="H788" s="17"/>
    </row>
    <row r="789" spans="8:8" ht="12.5" x14ac:dyDescent="0.25">
      <c r="H789" s="17"/>
    </row>
    <row r="790" spans="8:8" ht="12.5" x14ac:dyDescent="0.25">
      <c r="H790" s="17"/>
    </row>
    <row r="791" spans="8:8" ht="12.5" x14ac:dyDescent="0.25">
      <c r="H791" s="17"/>
    </row>
    <row r="792" spans="8:8" ht="12.5" x14ac:dyDescent="0.25">
      <c r="H792" s="17"/>
    </row>
    <row r="793" spans="8:8" ht="12.5" x14ac:dyDescent="0.25">
      <c r="H793" s="17"/>
    </row>
    <row r="794" spans="8:8" ht="12.5" x14ac:dyDescent="0.25">
      <c r="H794" s="17"/>
    </row>
    <row r="795" spans="8:8" ht="12.5" x14ac:dyDescent="0.25">
      <c r="H795" s="17"/>
    </row>
    <row r="796" spans="8:8" ht="12.5" x14ac:dyDescent="0.25">
      <c r="H796" s="17"/>
    </row>
    <row r="797" spans="8:8" ht="12.5" x14ac:dyDescent="0.25">
      <c r="H797" s="17"/>
    </row>
    <row r="798" spans="8:8" ht="12.5" x14ac:dyDescent="0.25">
      <c r="H798" s="17"/>
    </row>
    <row r="799" spans="8:8" ht="12.5" x14ac:dyDescent="0.25">
      <c r="H799" s="17"/>
    </row>
    <row r="800" spans="8:8" ht="12.5" x14ac:dyDescent="0.25">
      <c r="H800" s="17"/>
    </row>
    <row r="801" spans="8:8" ht="12.5" x14ac:dyDescent="0.25">
      <c r="H801" s="17"/>
    </row>
    <row r="802" spans="8:8" ht="12.5" x14ac:dyDescent="0.25">
      <c r="H802" s="17"/>
    </row>
    <row r="803" spans="8:8" ht="12.5" x14ac:dyDescent="0.25">
      <c r="H803" s="17"/>
    </row>
    <row r="804" spans="8:8" ht="12.5" x14ac:dyDescent="0.25">
      <c r="H804" s="17"/>
    </row>
    <row r="805" spans="8:8" ht="12.5" x14ac:dyDescent="0.25">
      <c r="H805" s="17"/>
    </row>
    <row r="806" spans="8:8" ht="12.5" x14ac:dyDescent="0.25">
      <c r="H806" s="17"/>
    </row>
    <row r="807" spans="8:8" ht="12.5" x14ac:dyDescent="0.25">
      <c r="H807" s="17"/>
    </row>
    <row r="808" spans="8:8" ht="12.5" x14ac:dyDescent="0.25">
      <c r="H808" s="17"/>
    </row>
    <row r="809" spans="8:8" ht="12.5" x14ac:dyDescent="0.25">
      <c r="H809" s="17"/>
    </row>
    <row r="810" spans="8:8" ht="12.5" x14ac:dyDescent="0.25">
      <c r="H810" s="17"/>
    </row>
    <row r="811" spans="8:8" ht="12.5" x14ac:dyDescent="0.25">
      <c r="H811" s="17"/>
    </row>
    <row r="812" spans="8:8" ht="12.5" x14ac:dyDescent="0.25">
      <c r="H812" s="17"/>
    </row>
    <row r="813" spans="8:8" ht="12.5" x14ac:dyDescent="0.25">
      <c r="H813" s="17"/>
    </row>
    <row r="814" spans="8:8" ht="12.5" x14ac:dyDescent="0.25">
      <c r="H814" s="17"/>
    </row>
    <row r="815" spans="8:8" ht="12.5" x14ac:dyDescent="0.25">
      <c r="H815" s="17"/>
    </row>
    <row r="816" spans="8:8" ht="12.5" x14ac:dyDescent="0.25">
      <c r="H816" s="17"/>
    </row>
    <row r="817" spans="8:8" ht="12.5" x14ac:dyDescent="0.25">
      <c r="H817" s="17"/>
    </row>
    <row r="818" spans="8:8" ht="12.5" x14ac:dyDescent="0.25">
      <c r="H818" s="17"/>
    </row>
    <row r="819" spans="8:8" ht="12.5" x14ac:dyDescent="0.25">
      <c r="H819" s="17"/>
    </row>
    <row r="820" spans="8:8" ht="12.5" x14ac:dyDescent="0.25">
      <c r="H820" s="17"/>
    </row>
    <row r="821" spans="8:8" ht="12.5" x14ac:dyDescent="0.25">
      <c r="H821" s="17"/>
    </row>
    <row r="822" spans="8:8" ht="12.5" x14ac:dyDescent="0.25">
      <c r="H822" s="17"/>
    </row>
    <row r="823" spans="8:8" ht="12.5" x14ac:dyDescent="0.25">
      <c r="H823" s="17"/>
    </row>
    <row r="824" spans="8:8" ht="12.5" x14ac:dyDescent="0.25">
      <c r="H824" s="17"/>
    </row>
    <row r="825" spans="8:8" ht="12.5" x14ac:dyDescent="0.25">
      <c r="H825" s="17"/>
    </row>
    <row r="826" spans="8:8" ht="12.5" x14ac:dyDescent="0.25">
      <c r="H826" s="17"/>
    </row>
    <row r="827" spans="8:8" ht="12.5" x14ac:dyDescent="0.25">
      <c r="H827" s="17"/>
    </row>
    <row r="828" spans="8:8" ht="12.5" x14ac:dyDescent="0.25">
      <c r="H828" s="17"/>
    </row>
    <row r="829" spans="8:8" ht="12.5" x14ac:dyDescent="0.25">
      <c r="H829" s="17"/>
    </row>
    <row r="830" spans="8:8" ht="12.5" x14ac:dyDescent="0.25">
      <c r="H830" s="17"/>
    </row>
    <row r="831" spans="8:8" ht="12.5" x14ac:dyDescent="0.25">
      <c r="H831" s="17"/>
    </row>
    <row r="832" spans="8:8" ht="12.5" x14ac:dyDescent="0.25">
      <c r="H832" s="17"/>
    </row>
    <row r="833" spans="8:8" ht="12.5" x14ac:dyDescent="0.25">
      <c r="H833" s="17"/>
    </row>
    <row r="834" spans="8:8" ht="12.5" x14ac:dyDescent="0.25">
      <c r="H834" s="17"/>
    </row>
    <row r="835" spans="8:8" ht="12.5" x14ac:dyDescent="0.25">
      <c r="H835" s="17"/>
    </row>
    <row r="836" spans="8:8" ht="12.5" x14ac:dyDescent="0.25">
      <c r="H836" s="17"/>
    </row>
    <row r="837" spans="8:8" ht="12.5" x14ac:dyDescent="0.25">
      <c r="H837" s="17"/>
    </row>
    <row r="838" spans="8:8" ht="12.5" x14ac:dyDescent="0.25">
      <c r="H838" s="17"/>
    </row>
    <row r="839" spans="8:8" ht="12.5" x14ac:dyDescent="0.25">
      <c r="H839" s="17"/>
    </row>
    <row r="840" spans="8:8" ht="12.5" x14ac:dyDescent="0.25">
      <c r="H840" s="17"/>
    </row>
    <row r="841" spans="8:8" ht="12.5" x14ac:dyDescent="0.25">
      <c r="H841" s="17"/>
    </row>
    <row r="842" spans="8:8" ht="12.5" x14ac:dyDescent="0.25">
      <c r="H842" s="17"/>
    </row>
    <row r="843" spans="8:8" ht="12.5" x14ac:dyDescent="0.25">
      <c r="H843" s="17"/>
    </row>
    <row r="844" spans="8:8" ht="12.5" x14ac:dyDescent="0.25">
      <c r="H844" s="17"/>
    </row>
    <row r="845" spans="8:8" ht="12.5" x14ac:dyDescent="0.25">
      <c r="H845" s="17"/>
    </row>
    <row r="846" spans="8:8" ht="12.5" x14ac:dyDescent="0.25">
      <c r="H846" s="17"/>
    </row>
    <row r="847" spans="8:8" ht="12.5" x14ac:dyDescent="0.25">
      <c r="H847" s="17"/>
    </row>
    <row r="848" spans="8:8" ht="12.5" x14ac:dyDescent="0.25">
      <c r="H848" s="17"/>
    </row>
    <row r="849" spans="8:8" ht="12.5" x14ac:dyDescent="0.25">
      <c r="H849" s="17"/>
    </row>
    <row r="850" spans="8:8" ht="12.5" x14ac:dyDescent="0.25">
      <c r="H850" s="17"/>
    </row>
    <row r="851" spans="8:8" ht="12.5" x14ac:dyDescent="0.25">
      <c r="H851" s="17"/>
    </row>
    <row r="852" spans="8:8" ht="12.5" x14ac:dyDescent="0.25">
      <c r="H852" s="17"/>
    </row>
    <row r="853" spans="8:8" ht="12.5" x14ac:dyDescent="0.25">
      <c r="H853" s="17"/>
    </row>
    <row r="854" spans="8:8" ht="12.5" x14ac:dyDescent="0.25">
      <c r="H854" s="17"/>
    </row>
    <row r="855" spans="8:8" ht="12.5" x14ac:dyDescent="0.25">
      <c r="H855" s="17"/>
    </row>
    <row r="856" spans="8:8" ht="12.5" x14ac:dyDescent="0.25">
      <c r="H856" s="17"/>
    </row>
    <row r="857" spans="8:8" ht="12.5" x14ac:dyDescent="0.25">
      <c r="H857" s="17"/>
    </row>
    <row r="858" spans="8:8" ht="12.5" x14ac:dyDescent="0.25">
      <c r="H858" s="17"/>
    </row>
    <row r="859" spans="8:8" ht="12.5" x14ac:dyDescent="0.25">
      <c r="H859" s="17"/>
    </row>
    <row r="860" spans="8:8" ht="12.5" x14ac:dyDescent="0.25">
      <c r="H860" s="17"/>
    </row>
    <row r="861" spans="8:8" ht="12.5" x14ac:dyDescent="0.25">
      <c r="H861" s="17"/>
    </row>
    <row r="862" spans="8:8" ht="12.5" x14ac:dyDescent="0.25">
      <c r="H862" s="17"/>
    </row>
    <row r="863" spans="8:8" ht="12.5" x14ac:dyDescent="0.25">
      <c r="H863" s="17"/>
    </row>
    <row r="864" spans="8:8" ht="12.5" x14ac:dyDescent="0.25">
      <c r="H864" s="17"/>
    </row>
    <row r="865" spans="8:8" ht="12.5" x14ac:dyDescent="0.25">
      <c r="H865" s="17"/>
    </row>
    <row r="866" spans="8:8" ht="12.5" x14ac:dyDescent="0.25">
      <c r="H866" s="17"/>
    </row>
    <row r="867" spans="8:8" ht="12.5" x14ac:dyDescent="0.25">
      <c r="H867" s="17"/>
    </row>
    <row r="868" spans="8:8" ht="12.5" x14ac:dyDescent="0.25">
      <c r="H868" s="17"/>
    </row>
    <row r="869" spans="8:8" ht="12.5" x14ac:dyDescent="0.25">
      <c r="H869" s="17"/>
    </row>
    <row r="870" spans="8:8" ht="12.5" x14ac:dyDescent="0.25">
      <c r="H870" s="17"/>
    </row>
    <row r="871" spans="8:8" ht="12.5" x14ac:dyDescent="0.25">
      <c r="H871" s="17"/>
    </row>
    <row r="872" spans="8:8" ht="12.5" x14ac:dyDescent="0.25">
      <c r="H872" s="17"/>
    </row>
    <row r="873" spans="8:8" ht="12.5" x14ac:dyDescent="0.25">
      <c r="H873" s="17"/>
    </row>
    <row r="874" spans="8:8" ht="12.5" x14ac:dyDescent="0.25">
      <c r="H874" s="17"/>
    </row>
    <row r="875" spans="8:8" ht="12.5" x14ac:dyDescent="0.25">
      <c r="H875" s="17"/>
    </row>
    <row r="876" spans="8:8" ht="12.5" x14ac:dyDescent="0.25">
      <c r="H876" s="17"/>
    </row>
    <row r="877" spans="8:8" ht="12.5" x14ac:dyDescent="0.25">
      <c r="H877" s="17"/>
    </row>
    <row r="878" spans="8:8" ht="12.5" x14ac:dyDescent="0.25">
      <c r="H878" s="17"/>
    </row>
    <row r="879" spans="8:8" ht="12.5" x14ac:dyDescent="0.25">
      <c r="H879" s="17"/>
    </row>
    <row r="880" spans="8:8" ht="12.5" x14ac:dyDescent="0.25">
      <c r="H880" s="17"/>
    </row>
    <row r="881" spans="8:8" ht="12.5" x14ac:dyDescent="0.25">
      <c r="H881" s="17"/>
    </row>
    <row r="882" spans="8:8" ht="12.5" x14ac:dyDescent="0.25">
      <c r="H882" s="17"/>
    </row>
    <row r="883" spans="8:8" ht="12.5" x14ac:dyDescent="0.25">
      <c r="H883" s="17"/>
    </row>
    <row r="884" spans="8:8" ht="12.5" x14ac:dyDescent="0.25">
      <c r="H884" s="17"/>
    </row>
    <row r="885" spans="8:8" ht="12.5" x14ac:dyDescent="0.25">
      <c r="H885" s="17"/>
    </row>
    <row r="886" spans="8:8" ht="12.5" x14ac:dyDescent="0.25">
      <c r="H886" s="17"/>
    </row>
    <row r="887" spans="8:8" ht="12.5" x14ac:dyDescent="0.25">
      <c r="H887" s="17"/>
    </row>
    <row r="888" spans="8:8" ht="12.5" x14ac:dyDescent="0.25">
      <c r="H888" s="17"/>
    </row>
    <row r="889" spans="8:8" ht="12.5" x14ac:dyDescent="0.25">
      <c r="H889" s="17"/>
    </row>
    <row r="890" spans="8:8" ht="12.5" x14ac:dyDescent="0.25">
      <c r="H890" s="17"/>
    </row>
    <row r="891" spans="8:8" ht="12.5" x14ac:dyDescent="0.25">
      <c r="H891" s="17"/>
    </row>
    <row r="892" spans="8:8" ht="12.5" x14ac:dyDescent="0.25">
      <c r="H892" s="17"/>
    </row>
    <row r="893" spans="8:8" ht="12.5" x14ac:dyDescent="0.25">
      <c r="H893" s="17"/>
    </row>
    <row r="894" spans="8:8" ht="12.5" x14ac:dyDescent="0.25">
      <c r="H894" s="17"/>
    </row>
    <row r="895" spans="8:8" ht="12.5" x14ac:dyDescent="0.25">
      <c r="H895" s="17"/>
    </row>
    <row r="896" spans="8:8" ht="12.5" x14ac:dyDescent="0.25">
      <c r="H896" s="17"/>
    </row>
    <row r="897" spans="8:8" ht="12.5" x14ac:dyDescent="0.25">
      <c r="H897" s="17"/>
    </row>
    <row r="898" spans="8:8" ht="12.5" x14ac:dyDescent="0.25">
      <c r="H898" s="17"/>
    </row>
    <row r="899" spans="8:8" ht="12.5" x14ac:dyDescent="0.25">
      <c r="H899" s="17"/>
    </row>
    <row r="900" spans="8:8" ht="12.5" x14ac:dyDescent="0.25">
      <c r="H900" s="17"/>
    </row>
    <row r="901" spans="8:8" ht="12.5" x14ac:dyDescent="0.25">
      <c r="H901" s="17"/>
    </row>
    <row r="902" spans="8:8" ht="12.5" x14ac:dyDescent="0.25">
      <c r="H902" s="17"/>
    </row>
    <row r="903" spans="8:8" ht="12.5" x14ac:dyDescent="0.25">
      <c r="H903" s="17"/>
    </row>
    <row r="904" spans="8:8" ht="12.5" x14ac:dyDescent="0.25">
      <c r="H904" s="17"/>
    </row>
    <row r="905" spans="8:8" ht="12.5" x14ac:dyDescent="0.25">
      <c r="H905" s="17"/>
    </row>
    <row r="906" spans="8:8" ht="12.5" x14ac:dyDescent="0.25">
      <c r="H906" s="17"/>
    </row>
    <row r="907" spans="8:8" ht="12.5" x14ac:dyDescent="0.25">
      <c r="H907" s="17"/>
    </row>
    <row r="908" spans="8:8" ht="12.5" x14ac:dyDescent="0.25">
      <c r="H908" s="17"/>
    </row>
    <row r="909" spans="8:8" ht="12.5" x14ac:dyDescent="0.25">
      <c r="H909" s="17"/>
    </row>
    <row r="910" spans="8:8" ht="12.5" x14ac:dyDescent="0.25">
      <c r="H910" s="17"/>
    </row>
    <row r="911" spans="8:8" ht="12.5" x14ac:dyDescent="0.25">
      <c r="H911" s="17"/>
    </row>
    <row r="912" spans="8:8" ht="12.5" x14ac:dyDescent="0.25">
      <c r="H912" s="17"/>
    </row>
    <row r="913" spans="8:8" ht="12.5" x14ac:dyDescent="0.25">
      <c r="H913" s="17"/>
    </row>
    <row r="914" spans="8:8" ht="12.5" x14ac:dyDescent="0.25">
      <c r="H914" s="17"/>
    </row>
    <row r="915" spans="8:8" ht="12.5" x14ac:dyDescent="0.25">
      <c r="H915" s="17"/>
    </row>
    <row r="916" spans="8:8" ht="12.5" x14ac:dyDescent="0.25">
      <c r="H916" s="17"/>
    </row>
    <row r="917" spans="8:8" ht="12.5" x14ac:dyDescent="0.25">
      <c r="H917" s="17"/>
    </row>
    <row r="918" spans="8:8" ht="12.5" x14ac:dyDescent="0.25">
      <c r="H918" s="17"/>
    </row>
    <row r="919" spans="8:8" ht="12.5" x14ac:dyDescent="0.25">
      <c r="H919" s="17"/>
    </row>
    <row r="920" spans="8:8" ht="12.5" x14ac:dyDescent="0.25">
      <c r="H920" s="17"/>
    </row>
    <row r="921" spans="8:8" ht="12.5" x14ac:dyDescent="0.25">
      <c r="H921" s="17"/>
    </row>
    <row r="922" spans="8:8" ht="12.5" x14ac:dyDescent="0.25">
      <c r="H922" s="17"/>
    </row>
    <row r="923" spans="8:8" ht="12.5" x14ac:dyDescent="0.25">
      <c r="H923" s="17"/>
    </row>
    <row r="924" spans="8:8" ht="12.5" x14ac:dyDescent="0.25">
      <c r="H924" s="17"/>
    </row>
    <row r="925" spans="8:8" ht="12.5" x14ac:dyDescent="0.25">
      <c r="H925" s="17"/>
    </row>
    <row r="926" spans="8:8" ht="12.5" x14ac:dyDescent="0.25">
      <c r="H926" s="17"/>
    </row>
    <row r="927" spans="8:8" ht="12.5" x14ac:dyDescent="0.25">
      <c r="H927" s="17"/>
    </row>
    <row r="928" spans="8:8" ht="12.5" x14ac:dyDescent="0.25">
      <c r="H928" s="17"/>
    </row>
    <row r="929" spans="8:8" ht="12.5" x14ac:dyDescent="0.25">
      <c r="H929" s="17"/>
    </row>
    <row r="930" spans="8:8" ht="12.5" x14ac:dyDescent="0.25">
      <c r="H930" s="17"/>
    </row>
    <row r="931" spans="8:8" ht="12.5" x14ac:dyDescent="0.25">
      <c r="H931" s="17"/>
    </row>
    <row r="932" spans="8:8" ht="12.5" x14ac:dyDescent="0.25">
      <c r="H932" s="17"/>
    </row>
    <row r="933" spans="8:8" ht="12.5" x14ac:dyDescent="0.25">
      <c r="H933" s="17"/>
    </row>
    <row r="934" spans="8:8" ht="12.5" x14ac:dyDescent="0.25">
      <c r="H934" s="17"/>
    </row>
    <row r="935" spans="8:8" ht="12.5" x14ac:dyDescent="0.25">
      <c r="H935" s="17"/>
    </row>
    <row r="936" spans="8:8" ht="12.5" x14ac:dyDescent="0.25">
      <c r="H936" s="17"/>
    </row>
    <row r="937" spans="8:8" ht="12.5" x14ac:dyDescent="0.25">
      <c r="H937" s="17"/>
    </row>
    <row r="938" spans="8:8" ht="12.5" x14ac:dyDescent="0.25">
      <c r="H938" s="17"/>
    </row>
    <row r="939" spans="8:8" ht="12.5" x14ac:dyDescent="0.25">
      <c r="H939" s="17"/>
    </row>
    <row r="940" spans="8:8" ht="12.5" x14ac:dyDescent="0.25">
      <c r="H940" s="17"/>
    </row>
    <row r="941" spans="8:8" ht="12.5" x14ac:dyDescent="0.25">
      <c r="H941" s="17"/>
    </row>
    <row r="942" spans="8:8" ht="12.5" x14ac:dyDescent="0.25">
      <c r="H942" s="17"/>
    </row>
    <row r="943" spans="8:8" ht="12.5" x14ac:dyDescent="0.25">
      <c r="H943" s="17"/>
    </row>
    <row r="944" spans="8:8" ht="12.5" x14ac:dyDescent="0.25">
      <c r="H944" s="17"/>
    </row>
    <row r="945" spans="8:8" ht="12.5" x14ac:dyDescent="0.25">
      <c r="H945" s="17"/>
    </row>
    <row r="946" spans="8:8" ht="12.5" x14ac:dyDescent="0.25">
      <c r="H946" s="17"/>
    </row>
    <row r="947" spans="8:8" ht="12.5" x14ac:dyDescent="0.25">
      <c r="H947" s="17"/>
    </row>
    <row r="948" spans="8:8" ht="12.5" x14ac:dyDescent="0.25">
      <c r="H948" s="17"/>
    </row>
    <row r="949" spans="8:8" ht="12.5" x14ac:dyDescent="0.25">
      <c r="H949" s="17"/>
    </row>
    <row r="950" spans="8:8" ht="12.5" x14ac:dyDescent="0.25">
      <c r="H950" s="17"/>
    </row>
    <row r="951" spans="8:8" ht="12.5" x14ac:dyDescent="0.25">
      <c r="H951" s="17"/>
    </row>
    <row r="952" spans="8:8" ht="12.5" x14ac:dyDescent="0.25">
      <c r="H952" s="17"/>
    </row>
    <row r="953" spans="8:8" ht="12.5" x14ac:dyDescent="0.25">
      <c r="H953" s="17"/>
    </row>
    <row r="954" spans="8:8" ht="12.5" x14ac:dyDescent="0.25">
      <c r="H954" s="17"/>
    </row>
    <row r="955" spans="8:8" ht="12.5" x14ac:dyDescent="0.25">
      <c r="H955" s="17"/>
    </row>
    <row r="956" spans="8:8" ht="12.5" x14ac:dyDescent="0.25">
      <c r="H956" s="17"/>
    </row>
    <row r="957" spans="8:8" ht="12.5" x14ac:dyDescent="0.25">
      <c r="H957" s="17"/>
    </row>
    <row r="958" spans="8:8" ht="12.5" x14ac:dyDescent="0.25">
      <c r="H958" s="17"/>
    </row>
    <row r="959" spans="8:8" ht="12.5" x14ac:dyDescent="0.25">
      <c r="H959" s="17"/>
    </row>
    <row r="960" spans="8:8" ht="12.5" x14ac:dyDescent="0.25">
      <c r="H960" s="17"/>
    </row>
    <row r="961" spans="8:8" ht="12.5" x14ac:dyDescent="0.25">
      <c r="H961" s="17"/>
    </row>
    <row r="962" spans="8:8" ht="12.5" x14ac:dyDescent="0.25">
      <c r="H962" s="17"/>
    </row>
    <row r="963" spans="8:8" ht="12.5" x14ac:dyDescent="0.25">
      <c r="H963" s="17"/>
    </row>
    <row r="964" spans="8:8" ht="12.5" x14ac:dyDescent="0.25">
      <c r="H964" s="17"/>
    </row>
    <row r="965" spans="8:8" ht="12.5" x14ac:dyDescent="0.25">
      <c r="H965" s="17"/>
    </row>
    <row r="966" spans="8:8" ht="12.5" x14ac:dyDescent="0.25">
      <c r="H966" s="17"/>
    </row>
    <row r="967" spans="8:8" ht="12.5" x14ac:dyDescent="0.25">
      <c r="H967" s="17"/>
    </row>
    <row r="968" spans="8:8" ht="12.5" x14ac:dyDescent="0.25">
      <c r="H968" s="17"/>
    </row>
    <row r="969" spans="8:8" ht="12.5" x14ac:dyDescent="0.25">
      <c r="H969" s="17"/>
    </row>
    <row r="970" spans="8:8" ht="12.5" x14ac:dyDescent="0.25">
      <c r="H970" s="17"/>
    </row>
    <row r="971" spans="8:8" ht="12.5" x14ac:dyDescent="0.25">
      <c r="H971" s="17"/>
    </row>
    <row r="972" spans="8:8" ht="12.5" x14ac:dyDescent="0.25">
      <c r="H972" s="17"/>
    </row>
    <row r="973" spans="8:8" ht="12.5" x14ac:dyDescent="0.25">
      <c r="H973" s="17"/>
    </row>
    <row r="974" spans="8:8" ht="12.5" x14ac:dyDescent="0.25">
      <c r="H974" s="17"/>
    </row>
    <row r="975" spans="8:8" ht="12.5" x14ac:dyDescent="0.25">
      <c r="H975" s="17"/>
    </row>
    <row r="976" spans="8:8" ht="12.5" x14ac:dyDescent="0.25">
      <c r="H976" s="17"/>
    </row>
    <row r="977" spans="8:8" ht="12.5" x14ac:dyDescent="0.25">
      <c r="H977" s="17"/>
    </row>
    <row r="978" spans="8:8" ht="12.5" x14ac:dyDescent="0.25">
      <c r="H978" s="17"/>
    </row>
    <row r="979" spans="8:8" ht="12.5" x14ac:dyDescent="0.25">
      <c r="H979" s="17"/>
    </row>
    <row r="980" spans="8:8" ht="12.5" x14ac:dyDescent="0.25">
      <c r="H980" s="17"/>
    </row>
    <row r="981" spans="8:8" ht="12.5" x14ac:dyDescent="0.25">
      <c r="H981" s="17"/>
    </row>
    <row r="982" spans="8:8" ht="12.5" x14ac:dyDescent="0.25">
      <c r="H982" s="17"/>
    </row>
    <row r="983" spans="8:8" ht="12.5" x14ac:dyDescent="0.25">
      <c r="H983" s="17"/>
    </row>
    <row r="984" spans="8:8" ht="12.5" x14ac:dyDescent="0.25">
      <c r="H984" s="17"/>
    </row>
    <row r="985" spans="8:8" ht="12.5" x14ac:dyDescent="0.25">
      <c r="H985" s="17"/>
    </row>
    <row r="986" spans="8:8" ht="12.5" x14ac:dyDescent="0.25">
      <c r="H986" s="17"/>
    </row>
    <row r="987" spans="8:8" ht="12.5" x14ac:dyDescent="0.25">
      <c r="H987" s="17"/>
    </row>
    <row r="988" spans="8:8" ht="12.5" x14ac:dyDescent="0.25">
      <c r="H988" s="17"/>
    </row>
    <row r="989" spans="8:8" ht="12.5" x14ac:dyDescent="0.25">
      <c r="H989" s="17"/>
    </row>
    <row r="990" spans="8:8" ht="12.5" x14ac:dyDescent="0.25">
      <c r="H990" s="17"/>
    </row>
    <row r="991" spans="8:8" ht="12.5" x14ac:dyDescent="0.25">
      <c r="H991" s="17"/>
    </row>
    <row r="992" spans="8:8" ht="12.5" x14ac:dyDescent="0.25">
      <c r="H992" s="17"/>
    </row>
    <row r="993" spans="8:8" ht="12.5" x14ac:dyDescent="0.25">
      <c r="H993" s="17"/>
    </row>
    <row r="994" spans="8:8" ht="12.5" x14ac:dyDescent="0.25">
      <c r="H994" s="17"/>
    </row>
    <row r="995" spans="8:8" ht="12.5" x14ac:dyDescent="0.25">
      <c r="H995" s="17"/>
    </row>
    <row r="996" spans="8:8" ht="12.5" x14ac:dyDescent="0.25">
      <c r="H996" s="17"/>
    </row>
    <row r="997" spans="8:8" ht="12.5" x14ac:dyDescent="0.25">
      <c r="H997" s="17"/>
    </row>
    <row r="998" spans="8:8" ht="12.5" x14ac:dyDescent="0.25">
      <c r="H998" s="17"/>
    </row>
    <row r="999" spans="8:8" ht="12.5" x14ac:dyDescent="0.25">
      <c r="H999" s="17"/>
    </row>
    <row r="1000" spans="8:8" ht="12.5" x14ac:dyDescent="0.25">
      <c r="H1000" s="17"/>
    </row>
    <row r="1001" spans="8:8" ht="12.5" x14ac:dyDescent="0.25">
      <c r="H1001" s="17"/>
    </row>
  </sheetData>
  <dataValidations count="1">
    <dataValidation type="decimal" allowBlank="1" showDropDown="1" showInputMessage="1" showErrorMessage="1" prompt="Enter a number between 2 and 65" sqref="B4" xr:uid="{00000000-0002-0000-0600-000000000000}">
      <formula1>2</formula1>
      <formula2>65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D1001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2.6328125" defaultRowHeight="15.75" customHeight="1" x14ac:dyDescent="0.25"/>
  <cols>
    <col min="1" max="1" width="33" customWidth="1"/>
  </cols>
  <sheetData>
    <row r="1" spans="1:30" ht="13" x14ac:dyDescent="0.3">
      <c r="A1" s="27" t="s">
        <v>14</v>
      </c>
      <c r="B1" s="28"/>
      <c r="C1" s="4"/>
      <c r="F1" s="5"/>
      <c r="G1" s="5"/>
      <c r="H1" s="6"/>
      <c r="I1" s="7"/>
      <c r="J1" s="5"/>
      <c r="K1" s="6"/>
      <c r="L1" s="19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50.5" x14ac:dyDescent="0.3">
      <c r="A2" s="6" t="s">
        <v>16</v>
      </c>
      <c r="B2" s="5"/>
      <c r="C2" s="5"/>
      <c r="D2" s="8" t="s">
        <v>17</v>
      </c>
      <c r="E2" s="8" t="s">
        <v>18</v>
      </c>
      <c r="F2" s="8" t="s">
        <v>19</v>
      </c>
      <c r="G2" s="8" t="s">
        <v>20</v>
      </c>
      <c r="H2" s="8" t="s">
        <v>29</v>
      </c>
      <c r="I2" s="8" t="s">
        <v>30</v>
      </c>
      <c r="J2" s="8" t="s">
        <v>31</v>
      </c>
      <c r="K2" s="8" t="s">
        <v>32</v>
      </c>
      <c r="L2" s="20" t="s">
        <v>33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13" x14ac:dyDescent="0.3">
      <c r="A3" s="1" t="s">
        <v>28</v>
      </c>
      <c r="B3" s="24">
        <v>0.1</v>
      </c>
      <c r="C3" s="11"/>
      <c r="D3" s="12">
        <v>45292</v>
      </c>
      <c r="E3" s="2">
        <v>1</v>
      </c>
      <c r="F3" s="2">
        <f>111050*1.045*(1-B3)</f>
        <v>104442.52499999999</v>
      </c>
      <c r="G3" s="2">
        <v>0</v>
      </c>
      <c r="H3" s="2">
        <v>0</v>
      </c>
      <c r="I3" s="2">
        <v>0</v>
      </c>
      <c r="J3" s="2">
        <f t="shared" ref="J3:J67" si="0">MAX(H3:I3)</f>
        <v>0</v>
      </c>
      <c r="K3" s="2">
        <f t="shared" ref="K3:K67" si="1">IF(E3=$B$4,J3,0)</f>
        <v>0</v>
      </c>
      <c r="L3" s="22">
        <f t="shared" ref="L3:L67" si="2">IF(E3&gt;$B$4,0,K3+G3-F3)</f>
        <v>-104442.52499999999</v>
      </c>
    </row>
    <row r="4" spans="1:30" ht="13" x14ac:dyDescent="0.3">
      <c r="A4" s="1" t="s">
        <v>34</v>
      </c>
      <c r="B4" s="21">
        <v>20</v>
      </c>
      <c r="C4" s="11"/>
      <c r="D4" s="12">
        <v>45658</v>
      </c>
      <c r="E4" s="2">
        <v>2</v>
      </c>
      <c r="F4" s="13">
        <f t="shared" ref="F4:F12" si="3">111050*1.0225*(1-$B$3)</f>
        <v>102193.7625</v>
      </c>
      <c r="G4" s="2">
        <v>0</v>
      </c>
      <c r="H4" s="2">
        <v>66630</v>
      </c>
      <c r="I4" s="2">
        <v>0</v>
      </c>
      <c r="J4" s="2">
        <f t="shared" si="0"/>
        <v>66630</v>
      </c>
      <c r="K4" s="2">
        <f t="shared" si="1"/>
        <v>0</v>
      </c>
      <c r="L4" s="22">
        <f t="shared" si="2"/>
        <v>-102193.7625</v>
      </c>
    </row>
    <row r="5" spans="1:30" ht="13" x14ac:dyDescent="0.3">
      <c r="A5" s="1" t="s">
        <v>23</v>
      </c>
      <c r="B5" s="23">
        <f>IFERROR(XIRR(L3:L67,D3:D67),"NA")</f>
        <v>5.0503060221672058E-2</v>
      </c>
      <c r="C5" s="11"/>
      <c r="D5" s="12">
        <v>46023</v>
      </c>
      <c r="E5" s="2">
        <v>3</v>
      </c>
      <c r="F5" s="13">
        <f t="shared" si="3"/>
        <v>102193.7625</v>
      </c>
      <c r="G5" s="2">
        <v>0</v>
      </c>
      <c r="H5" s="2">
        <v>119003</v>
      </c>
      <c r="I5" s="2">
        <v>55734</v>
      </c>
      <c r="J5" s="2">
        <f t="shared" si="0"/>
        <v>119003</v>
      </c>
      <c r="K5" s="2">
        <f t="shared" si="1"/>
        <v>0</v>
      </c>
      <c r="L5" s="22">
        <f t="shared" si="2"/>
        <v>-102193.7625</v>
      </c>
    </row>
    <row r="6" spans="1:30" ht="15.75" customHeight="1" x14ac:dyDescent="0.25">
      <c r="A6" s="11"/>
      <c r="B6" s="11"/>
      <c r="C6" s="11"/>
      <c r="D6" s="12">
        <v>46388</v>
      </c>
      <c r="E6" s="2">
        <v>4</v>
      </c>
      <c r="F6" s="13">
        <f t="shared" si="3"/>
        <v>102193.7625</v>
      </c>
      <c r="G6" s="2">
        <v>0</v>
      </c>
      <c r="H6" s="2">
        <v>226948</v>
      </c>
      <c r="I6" s="2">
        <v>148624</v>
      </c>
      <c r="J6" s="2">
        <f t="shared" si="0"/>
        <v>226948</v>
      </c>
      <c r="K6" s="2">
        <f t="shared" si="1"/>
        <v>0</v>
      </c>
      <c r="L6" s="22">
        <f t="shared" si="2"/>
        <v>-102193.7625</v>
      </c>
    </row>
    <row r="7" spans="1:30" ht="15.75" customHeight="1" x14ac:dyDescent="0.25">
      <c r="A7" s="11"/>
      <c r="B7" s="11"/>
      <c r="C7" s="11"/>
      <c r="D7" s="12">
        <v>46753</v>
      </c>
      <c r="E7" s="2">
        <v>5</v>
      </c>
      <c r="F7" s="13">
        <f t="shared" si="3"/>
        <v>102193.7625</v>
      </c>
      <c r="G7" s="2">
        <v>0</v>
      </c>
      <c r="H7" s="2">
        <v>285745</v>
      </c>
      <c r="I7" s="2">
        <v>278740</v>
      </c>
      <c r="J7" s="2">
        <f t="shared" si="0"/>
        <v>285745</v>
      </c>
      <c r="K7" s="2">
        <f t="shared" si="1"/>
        <v>0</v>
      </c>
      <c r="L7" s="22">
        <f t="shared" si="2"/>
        <v>-102193.7625</v>
      </c>
    </row>
    <row r="8" spans="1:30" ht="15.75" customHeight="1" x14ac:dyDescent="0.25">
      <c r="A8" s="11"/>
      <c r="B8" s="11"/>
      <c r="C8" s="11"/>
      <c r="D8" s="12">
        <v>47119</v>
      </c>
      <c r="E8" s="2">
        <v>6</v>
      </c>
      <c r="F8" s="13">
        <f t="shared" si="3"/>
        <v>102193.7625</v>
      </c>
      <c r="G8" s="2">
        <v>0</v>
      </c>
      <c r="H8" s="2">
        <v>345366</v>
      </c>
      <c r="I8" s="2">
        <v>398160</v>
      </c>
      <c r="J8" s="2">
        <f t="shared" si="0"/>
        <v>398160</v>
      </c>
      <c r="K8" s="2">
        <f t="shared" si="1"/>
        <v>0</v>
      </c>
      <c r="L8" s="22">
        <f t="shared" si="2"/>
        <v>-102193.7625</v>
      </c>
    </row>
    <row r="9" spans="1:30" ht="15.75" customHeight="1" x14ac:dyDescent="0.25">
      <c r="A9" s="11"/>
      <c r="B9" s="11"/>
      <c r="C9" s="11"/>
      <c r="D9" s="12">
        <v>47484</v>
      </c>
      <c r="E9" s="2">
        <v>7</v>
      </c>
      <c r="F9" s="13">
        <f t="shared" si="3"/>
        <v>102193.7625</v>
      </c>
      <c r="G9" s="2">
        <v>0</v>
      </c>
      <c r="H9" s="2">
        <v>405839</v>
      </c>
      <c r="I9" s="2">
        <v>538804</v>
      </c>
      <c r="J9" s="2">
        <f t="shared" si="0"/>
        <v>538804</v>
      </c>
      <c r="K9" s="2">
        <f t="shared" si="1"/>
        <v>0</v>
      </c>
      <c r="L9" s="22">
        <f t="shared" si="2"/>
        <v>-102193.7625</v>
      </c>
    </row>
    <row r="10" spans="1:30" ht="15.75" customHeight="1" x14ac:dyDescent="0.25">
      <c r="A10" s="11"/>
      <c r="B10" s="11"/>
      <c r="C10" s="11"/>
      <c r="D10" s="12">
        <v>47849</v>
      </c>
      <c r="E10" s="2">
        <v>8</v>
      </c>
      <c r="F10" s="13">
        <f t="shared" si="3"/>
        <v>102193.7625</v>
      </c>
      <c r="G10" s="2">
        <v>0</v>
      </c>
      <c r="H10" s="2">
        <v>480273</v>
      </c>
      <c r="I10" s="2">
        <v>700672</v>
      </c>
      <c r="J10" s="2">
        <f t="shared" si="0"/>
        <v>700672</v>
      </c>
      <c r="K10" s="2">
        <f t="shared" si="1"/>
        <v>0</v>
      </c>
      <c r="L10" s="22">
        <f t="shared" si="2"/>
        <v>-102193.7625</v>
      </c>
    </row>
    <row r="11" spans="1:30" ht="15.75" customHeight="1" x14ac:dyDescent="0.25">
      <c r="A11" s="11"/>
      <c r="B11" s="11"/>
      <c r="C11" s="11"/>
      <c r="D11" s="12">
        <v>48214</v>
      </c>
      <c r="E11" s="2">
        <v>9</v>
      </c>
      <c r="F11" s="13">
        <f t="shared" si="3"/>
        <v>102193.7625</v>
      </c>
      <c r="G11" s="2">
        <v>0</v>
      </c>
      <c r="H11" s="2">
        <v>558822</v>
      </c>
      <c r="I11" s="2">
        <v>883764</v>
      </c>
      <c r="J11" s="2">
        <f t="shared" si="0"/>
        <v>883764</v>
      </c>
      <c r="K11" s="2">
        <f t="shared" si="1"/>
        <v>0</v>
      </c>
      <c r="L11" s="22">
        <f t="shared" si="2"/>
        <v>-102193.7625</v>
      </c>
    </row>
    <row r="12" spans="1:30" ht="15.75" customHeight="1" x14ac:dyDescent="0.25">
      <c r="A12" s="11"/>
      <c r="B12" s="11"/>
      <c r="C12" s="11"/>
      <c r="D12" s="12">
        <v>48580</v>
      </c>
      <c r="E12" s="2">
        <v>10</v>
      </c>
      <c r="F12" s="13">
        <f t="shared" si="3"/>
        <v>102193.7625</v>
      </c>
      <c r="G12" s="2">
        <v>0</v>
      </c>
      <c r="H12" s="2">
        <v>641486</v>
      </c>
      <c r="I12" s="2">
        <v>1088080</v>
      </c>
      <c r="J12" s="2">
        <f t="shared" si="0"/>
        <v>1088080</v>
      </c>
      <c r="K12" s="2">
        <f t="shared" si="1"/>
        <v>0</v>
      </c>
      <c r="L12" s="22">
        <f t="shared" si="2"/>
        <v>-102193.7625</v>
      </c>
    </row>
    <row r="13" spans="1:30" ht="15.75" customHeight="1" x14ac:dyDescent="0.25">
      <c r="A13" s="11"/>
      <c r="B13" s="11"/>
      <c r="C13" s="11"/>
      <c r="D13" s="12">
        <v>48945</v>
      </c>
      <c r="E13" s="2">
        <v>11</v>
      </c>
      <c r="F13" s="2">
        <v>0</v>
      </c>
      <c r="G13" s="2">
        <v>0</v>
      </c>
      <c r="H13" s="2">
        <v>662057</v>
      </c>
      <c r="I13" s="2">
        <v>1157520</v>
      </c>
      <c r="J13" s="2">
        <f t="shared" si="0"/>
        <v>1157520</v>
      </c>
      <c r="K13" s="2">
        <f t="shared" si="1"/>
        <v>0</v>
      </c>
      <c r="L13" s="22">
        <f t="shared" si="2"/>
        <v>0</v>
      </c>
    </row>
    <row r="14" spans="1:30" ht="15.75" customHeight="1" x14ac:dyDescent="0.25">
      <c r="A14" s="11"/>
      <c r="B14" s="11"/>
      <c r="C14" s="11"/>
      <c r="D14" s="12">
        <v>49310</v>
      </c>
      <c r="E14" s="2">
        <v>12</v>
      </c>
      <c r="F14" s="2">
        <v>0</v>
      </c>
      <c r="G14" s="2">
        <v>0</v>
      </c>
      <c r="H14" s="2">
        <v>682629</v>
      </c>
      <c r="I14" s="2">
        <v>1157660</v>
      </c>
      <c r="J14" s="2">
        <f t="shared" si="0"/>
        <v>1157660</v>
      </c>
      <c r="K14" s="2">
        <f t="shared" si="1"/>
        <v>0</v>
      </c>
      <c r="L14" s="22">
        <f t="shared" si="2"/>
        <v>0</v>
      </c>
    </row>
    <row r="15" spans="1:30" ht="15.75" customHeight="1" x14ac:dyDescent="0.25">
      <c r="A15" s="11"/>
      <c r="B15" s="11"/>
      <c r="C15" s="11"/>
      <c r="D15" s="12">
        <v>49675</v>
      </c>
      <c r="E15" s="2">
        <v>13</v>
      </c>
      <c r="F15" s="2">
        <v>0</v>
      </c>
      <c r="G15" s="2">
        <v>100000</v>
      </c>
      <c r="H15" s="2">
        <v>703201</v>
      </c>
      <c r="I15" s="2">
        <v>1157800</v>
      </c>
      <c r="J15" s="2">
        <f t="shared" si="0"/>
        <v>1157800</v>
      </c>
      <c r="K15" s="2">
        <f t="shared" si="1"/>
        <v>0</v>
      </c>
      <c r="L15" s="22">
        <f t="shared" si="2"/>
        <v>100000</v>
      </c>
    </row>
    <row r="16" spans="1:30" ht="15.75" customHeight="1" x14ac:dyDescent="0.25">
      <c r="A16" s="11"/>
      <c r="B16" s="11"/>
      <c r="C16" s="11"/>
      <c r="D16" s="12">
        <v>50041</v>
      </c>
      <c r="E16" s="2">
        <v>14</v>
      </c>
      <c r="F16" s="2">
        <v>0</v>
      </c>
      <c r="G16" s="2">
        <v>100000</v>
      </c>
      <c r="H16" s="2">
        <v>623773</v>
      </c>
      <c r="I16" s="2">
        <v>1157940</v>
      </c>
      <c r="J16" s="2">
        <f t="shared" si="0"/>
        <v>1157940</v>
      </c>
      <c r="K16" s="2">
        <f t="shared" si="1"/>
        <v>0</v>
      </c>
      <c r="L16" s="22">
        <f t="shared" si="2"/>
        <v>100000</v>
      </c>
    </row>
    <row r="17" spans="1:12" ht="15.75" customHeight="1" x14ac:dyDescent="0.25">
      <c r="A17" s="11"/>
      <c r="B17" s="11"/>
      <c r="C17" s="11"/>
      <c r="D17" s="12">
        <v>50406</v>
      </c>
      <c r="E17" s="2">
        <v>15</v>
      </c>
      <c r="F17" s="2">
        <v>0</v>
      </c>
      <c r="G17" s="2">
        <v>100000</v>
      </c>
      <c r="H17" s="2">
        <v>544385</v>
      </c>
      <c r="I17" s="2">
        <v>1158080</v>
      </c>
      <c r="J17" s="2">
        <f t="shared" si="0"/>
        <v>1158080</v>
      </c>
      <c r="K17" s="2">
        <f t="shared" si="1"/>
        <v>0</v>
      </c>
      <c r="L17" s="22">
        <f t="shared" si="2"/>
        <v>100000</v>
      </c>
    </row>
    <row r="18" spans="1:12" ht="15.75" customHeight="1" x14ac:dyDescent="0.25">
      <c r="A18" s="11"/>
      <c r="B18" s="11"/>
      <c r="C18" s="11"/>
      <c r="D18" s="12">
        <v>50771</v>
      </c>
      <c r="E18" s="2">
        <v>16</v>
      </c>
      <c r="F18" s="2">
        <v>0</v>
      </c>
      <c r="G18" s="2">
        <v>100000</v>
      </c>
      <c r="H18" s="2">
        <v>464957</v>
      </c>
      <c r="I18" s="2">
        <v>1158220</v>
      </c>
      <c r="J18" s="2">
        <f t="shared" si="0"/>
        <v>1158220</v>
      </c>
      <c r="K18" s="2">
        <f t="shared" si="1"/>
        <v>0</v>
      </c>
      <c r="L18" s="22">
        <f t="shared" si="2"/>
        <v>100000</v>
      </c>
    </row>
    <row r="19" spans="1:12" ht="15.75" customHeight="1" x14ac:dyDescent="0.25">
      <c r="A19" s="11"/>
      <c r="B19" s="11"/>
      <c r="C19" s="11"/>
      <c r="D19" s="12">
        <v>51136</v>
      </c>
      <c r="E19" s="2">
        <v>17</v>
      </c>
      <c r="F19" s="2">
        <v>0</v>
      </c>
      <c r="G19" s="2">
        <v>100000</v>
      </c>
      <c r="H19" s="2">
        <v>385529</v>
      </c>
      <c r="I19" s="2">
        <v>1158360</v>
      </c>
      <c r="J19" s="2">
        <f t="shared" si="0"/>
        <v>1158360</v>
      </c>
      <c r="K19" s="2">
        <f t="shared" si="1"/>
        <v>0</v>
      </c>
      <c r="L19" s="22">
        <f t="shared" si="2"/>
        <v>100000</v>
      </c>
    </row>
    <row r="20" spans="1:12" ht="15.75" customHeight="1" x14ac:dyDescent="0.25">
      <c r="A20" s="11"/>
      <c r="B20" s="11"/>
      <c r="C20" s="11"/>
      <c r="D20" s="12">
        <v>51502</v>
      </c>
      <c r="E20" s="2">
        <v>18</v>
      </c>
      <c r="F20" s="2">
        <v>0</v>
      </c>
      <c r="G20" s="2">
        <v>100000</v>
      </c>
      <c r="H20" s="2">
        <v>306100</v>
      </c>
      <c r="I20" s="2">
        <v>1158500</v>
      </c>
      <c r="J20" s="2">
        <f t="shared" si="0"/>
        <v>1158500</v>
      </c>
      <c r="K20" s="2">
        <f t="shared" si="1"/>
        <v>0</v>
      </c>
      <c r="L20" s="22">
        <f t="shared" si="2"/>
        <v>100000</v>
      </c>
    </row>
    <row r="21" spans="1:12" ht="15.75" customHeight="1" x14ac:dyDescent="0.25">
      <c r="A21" s="11"/>
      <c r="B21" s="11"/>
      <c r="C21" s="11"/>
      <c r="D21" s="12">
        <v>51867</v>
      </c>
      <c r="E21" s="2">
        <v>19</v>
      </c>
      <c r="F21" s="2">
        <v>0</v>
      </c>
      <c r="G21" s="2">
        <v>100000</v>
      </c>
      <c r="H21" s="2">
        <v>226672</v>
      </c>
      <c r="I21" s="2">
        <v>1158640</v>
      </c>
      <c r="J21" s="2">
        <f t="shared" si="0"/>
        <v>1158640</v>
      </c>
      <c r="K21" s="2">
        <f t="shared" si="1"/>
        <v>0</v>
      </c>
      <c r="L21" s="22">
        <f t="shared" si="2"/>
        <v>100000</v>
      </c>
    </row>
    <row r="22" spans="1:12" ht="15.75" customHeight="1" x14ac:dyDescent="0.25">
      <c r="A22" s="11"/>
      <c r="B22" s="11"/>
      <c r="C22" s="11"/>
      <c r="D22" s="12">
        <v>52232</v>
      </c>
      <c r="E22" s="2">
        <v>20</v>
      </c>
      <c r="F22" s="2">
        <v>0</v>
      </c>
      <c r="G22" s="2">
        <v>100000</v>
      </c>
      <c r="H22" s="2">
        <v>147244</v>
      </c>
      <c r="I22" s="2">
        <v>1158780</v>
      </c>
      <c r="J22" s="2">
        <f t="shared" si="0"/>
        <v>1158780</v>
      </c>
      <c r="K22" s="2">
        <f t="shared" si="1"/>
        <v>1158780</v>
      </c>
      <c r="L22" s="22">
        <f t="shared" si="2"/>
        <v>1258780</v>
      </c>
    </row>
    <row r="23" spans="1:12" ht="12.5" x14ac:dyDescent="0.25">
      <c r="A23" s="11"/>
      <c r="B23" s="11"/>
      <c r="C23" s="11"/>
      <c r="D23" s="12">
        <v>52597</v>
      </c>
      <c r="E23" s="2">
        <v>21</v>
      </c>
      <c r="F23" s="2">
        <v>0</v>
      </c>
      <c r="G23" s="2">
        <v>100000</v>
      </c>
      <c r="H23" s="2">
        <v>67816</v>
      </c>
      <c r="I23" s="2">
        <v>1158920</v>
      </c>
      <c r="J23" s="2">
        <f t="shared" si="0"/>
        <v>1158920</v>
      </c>
      <c r="K23" s="2">
        <f t="shared" si="1"/>
        <v>0</v>
      </c>
      <c r="L23" s="22">
        <f t="shared" si="2"/>
        <v>0</v>
      </c>
    </row>
    <row r="24" spans="1:12" ht="12.5" x14ac:dyDescent="0.25">
      <c r="A24" s="11"/>
      <c r="B24" s="11"/>
      <c r="C24" s="11"/>
      <c r="D24" s="12">
        <v>52963</v>
      </c>
      <c r="E24" s="2">
        <v>22</v>
      </c>
      <c r="F24" s="2">
        <v>0</v>
      </c>
      <c r="G24" s="2">
        <v>100000</v>
      </c>
      <c r="H24" s="2">
        <v>0</v>
      </c>
      <c r="I24" s="2">
        <v>1159060</v>
      </c>
      <c r="J24" s="2">
        <f t="shared" si="0"/>
        <v>1159060</v>
      </c>
      <c r="K24" s="2">
        <f t="shared" si="1"/>
        <v>0</v>
      </c>
      <c r="L24" s="22">
        <f t="shared" si="2"/>
        <v>0</v>
      </c>
    </row>
    <row r="25" spans="1:12" ht="12.5" x14ac:dyDescent="0.25">
      <c r="A25" s="11"/>
      <c r="B25" s="11"/>
      <c r="C25" s="11"/>
      <c r="D25" s="12">
        <v>53328</v>
      </c>
      <c r="E25" s="2">
        <v>23</v>
      </c>
      <c r="F25" s="2">
        <v>0</v>
      </c>
      <c r="G25" s="2">
        <v>100000</v>
      </c>
      <c r="H25" s="2">
        <v>0</v>
      </c>
      <c r="I25" s="2">
        <v>1159200</v>
      </c>
      <c r="J25" s="2">
        <f t="shared" si="0"/>
        <v>1159200</v>
      </c>
      <c r="K25" s="2">
        <f t="shared" si="1"/>
        <v>0</v>
      </c>
      <c r="L25" s="22">
        <f t="shared" si="2"/>
        <v>0</v>
      </c>
    </row>
    <row r="26" spans="1:12" ht="12.5" x14ac:dyDescent="0.25">
      <c r="A26" s="11"/>
      <c r="B26" s="11"/>
      <c r="C26" s="11"/>
      <c r="D26" s="12">
        <v>53693</v>
      </c>
      <c r="E26" s="2">
        <v>24</v>
      </c>
      <c r="F26" s="2">
        <v>0</v>
      </c>
      <c r="G26" s="2">
        <v>100000</v>
      </c>
      <c r="H26" s="2">
        <v>0</v>
      </c>
      <c r="I26" s="2">
        <v>1159340</v>
      </c>
      <c r="J26" s="2">
        <f t="shared" si="0"/>
        <v>1159340</v>
      </c>
      <c r="K26" s="2">
        <f t="shared" si="1"/>
        <v>0</v>
      </c>
      <c r="L26" s="22">
        <f t="shared" si="2"/>
        <v>0</v>
      </c>
    </row>
    <row r="27" spans="1:12" ht="12.5" x14ac:dyDescent="0.25">
      <c r="A27" s="11"/>
      <c r="B27" s="11"/>
      <c r="C27" s="11"/>
      <c r="D27" s="12">
        <v>54058</v>
      </c>
      <c r="E27" s="2">
        <v>25</v>
      </c>
      <c r="F27" s="2">
        <v>0</v>
      </c>
      <c r="G27" s="2">
        <v>100000</v>
      </c>
      <c r="H27" s="2">
        <v>0</v>
      </c>
      <c r="I27" s="2">
        <v>1159480</v>
      </c>
      <c r="J27" s="2">
        <f t="shared" si="0"/>
        <v>1159480</v>
      </c>
      <c r="K27" s="2">
        <f t="shared" si="1"/>
        <v>0</v>
      </c>
      <c r="L27" s="22">
        <f t="shared" si="2"/>
        <v>0</v>
      </c>
    </row>
    <row r="28" spans="1:12" ht="12.5" x14ac:dyDescent="0.25">
      <c r="A28" s="11"/>
      <c r="B28" s="11"/>
      <c r="C28" s="11"/>
      <c r="D28" s="12">
        <v>54424</v>
      </c>
      <c r="E28" s="2">
        <v>26</v>
      </c>
      <c r="F28" s="2">
        <v>0</v>
      </c>
      <c r="G28" s="2">
        <v>100000</v>
      </c>
      <c r="H28" s="2">
        <v>0</v>
      </c>
      <c r="I28" s="2">
        <v>1159620</v>
      </c>
      <c r="J28" s="2">
        <f t="shared" si="0"/>
        <v>1159620</v>
      </c>
      <c r="K28" s="2">
        <f t="shared" si="1"/>
        <v>0</v>
      </c>
      <c r="L28" s="22">
        <f t="shared" si="2"/>
        <v>0</v>
      </c>
    </row>
    <row r="29" spans="1:12" ht="12.5" x14ac:dyDescent="0.25">
      <c r="A29" s="11"/>
      <c r="B29" s="11"/>
      <c r="C29" s="11"/>
      <c r="D29" s="12">
        <v>54789</v>
      </c>
      <c r="E29" s="2">
        <v>27</v>
      </c>
      <c r="F29" s="2">
        <v>0</v>
      </c>
      <c r="G29" s="2">
        <v>100000</v>
      </c>
      <c r="H29" s="2">
        <v>0</v>
      </c>
      <c r="I29" s="2">
        <v>1159760</v>
      </c>
      <c r="J29" s="2">
        <f t="shared" si="0"/>
        <v>1159760</v>
      </c>
      <c r="K29" s="2">
        <f t="shared" si="1"/>
        <v>0</v>
      </c>
      <c r="L29" s="22">
        <f t="shared" si="2"/>
        <v>0</v>
      </c>
    </row>
    <row r="30" spans="1:12" ht="12.5" x14ac:dyDescent="0.25">
      <c r="A30" s="11"/>
      <c r="B30" s="11"/>
      <c r="C30" s="11"/>
      <c r="D30" s="12">
        <v>55154</v>
      </c>
      <c r="E30" s="2">
        <v>28</v>
      </c>
      <c r="F30" s="2">
        <v>0</v>
      </c>
      <c r="G30" s="2">
        <v>100000</v>
      </c>
      <c r="H30" s="2">
        <v>0</v>
      </c>
      <c r="I30" s="2">
        <v>1159900</v>
      </c>
      <c r="J30" s="2">
        <f t="shared" si="0"/>
        <v>1159900</v>
      </c>
      <c r="K30" s="2">
        <f t="shared" si="1"/>
        <v>0</v>
      </c>
      <c r="L30" s="22">
        <f t="shared" si="2"/>
        <v>0</v>
      </c>
    </row>
    <row r="31" spans="1:12" ht="12.5" x14ac:dyDescent="0.25">
      <c r="A31" s="11"/>
      <c r="B31" s="11"/>
      <c r="C31" s="11"/>
      <c r="D31" s="12">
        <v>55519</v>
      </c>
      <c r="E31" s="2">
        <v>29</v>
      </c>
      <c r="F31" s="2">
        <v>0</v>
      </c>
      <c r="G31" s="2">
        <v>100000</v>
      </c>
      <c r="H31" s="2">
        <v>0</v>
      </c>
      <c r="I31" s="2">
        <v>1160040</v>
      </c>
      <c r="J31" s="2">
        <f t="shared" si="0"/>
        <v>1160040</v>
      </c>
      <c r="K31" s="2">
        <f t="shared" si="1"/>
        <v>0</v>
      </c>
      <c r="L31" s="22">
        <f t="shared" si="2"/>
        <v>0</v>
      </c>
    </row>
    <row r="32" spans="1:12" ht="12.5" x14ac:dyDescent="0.25">
      <c r="A32" s="11"/>
      <c r="B32" s="11"/>
      <c r="C32" s="11"/>
      <c r="D32" s="12">
        <v>55885</v>
      </c>
      <c r="E32" s="2">
        <v>30</v>
      </c>
      <c r="F32" s="2">
        <v>0</v>
      </c>
      <c r="G32" s="2">
        <v>100000</v>
      </c>
      <c r="H32" s="2">
        <v>0</v>
      </c>
      <c r="I32" s="2">
        <v>1160180</v>
      </c>
      <c r="J32" s="2">
        <f t="shared" si="0"/>
        <v>1160180</v>
      </c>
      <c r="K32" s="2">
        <f t="shared" si="1"/>
        <v>0</v>
      </c>
      <c r="L32" s="22">
        <f t="shared" si="2"/>
        <v>0</v>
      </c>
    </row>
    <row r="33" spans="1:12" ht="12.5" x14ac:dyDescent="0.25">
      <c r="A33" s="11"/>
      <c r="B33" s="11"/>
      <c r="C33" s="11"/>
      <c r="D33" s="12">
        <v>56250</v>
      </c>
      <c r="E33" s="2">
        <v>31</v>
      </c>
      <c r="F33" s="2">
        <v>0</v>
      </c>
      <c r="G33" s="2">
        <v>100000</v>
      </c>
      <c r="H33" s="2">
        <v>0</v>
      </c>
      <c r="I33" s="2">
        <v>1160320</v>
      </c>
      <c r="J33" s="2">
        <f t="shared" si="0"/>
        <v>1160320</v>
      </c>
      <c r="K33" s="2">
        <f t="shared" si="1"/>
        <v>0</v>
      </c>
      <c r="L33" s="22">
        <f t="shared" si="2"/>
        <v>0</v>
      </c>
    </row>
    <row r="34" spans="1:12" ht="12.5" x14ac:dyDescent="0.25">
      <c r="A34" s="11"/>
      <c r="B34" s="11"/>
      <c r="C34" s="11"/>
      <c r="D34" s="12">
        <v>56615</v>
      </c>
      <c r="E34" s="2">
        <v>32</v>
      </c>
      <c r="F34" s="2">
        <v>0</v>
      </c>
      <c r="G34" s="2">
        <v>100000</v>
      </c>
      <c r="H34" s="2">
        <v>0</v>
      </c>
      <c r="I34" s="2">
        <v>1160460</v>
      </c>
      <c r="J34" s="2">
        <f t="shared" si="0"/>
        <v>1160460</v>
      </c>
      <c r="K34" s="2">
        <f t="shared" si="1"/>
        <v>0</v>
      </c>
      <c r="L34" s="22">
        <f t="shared" si="2"/>
        <v>0</v>
      </c>
    </row>
    <row r="35" spans="1:12" ht="12.5" x14ac:dyDescent="0.25">
      <c r="A35" s="11"/>
      <c r="B35" s="11"/>
      <c r="C35" s="11"/>
      <c r="D35" s="12">
        <v>56980</v>
      </c>
      <c r="E35" s="2">
        <v>33</v>
      </c>
      <c r="F35" s="2">
        <v>0</v>
      </c>
      <c r="G35" s="2">
        <v>100000</v>
      </c>
      <c r="H35" s="2">
        <v>0</v>
      </c>
      <c r="I35" s="2">
        <v>1160600</v>
      </c>
      <c r="J35" s="2">
        <f t="shared" si="0"/>
        <v>1160600</v>
      </c>
      <c r="K35" s="2">
        <f t="shared" si="1"/>
        <v>0</v>
      </c>
      <c r="L35" s="22">
        <f t="shared" si="2"/>
        <v>0</v>
      </c>
    </row>
    <row r="36" spans="1:12" ht="12.5" x14ac:dyDescent="0.25">
      <c r="A36" s="11"/>
      <c r="B36" s="11"/>
      <c r="C36" s="11"/>
      <c r="D36" s="12">
        <v>57346</v>
      </c>
      <c r="E36" s="2">
        <v>34</v>
      </c>
      <c r="F36" s="2">
        <v>0</v>
      </c>
      <c r="G36" s="2">
        <v>100000</v>
      </c>
      <c r="H36" s="2">
        <v>0</v>
      </c>
      <c r="I36" s="2">
        <v>1160740</v>
      </c>
      <c r="J36" s="2">
        <f t="shared" si="0"/>
        <v>1160740</v>
      </c>
      <c r="K36" s="2">
        <f t="shared" si="1"/>
        <v>0</v>
      </c>
      <c r="L36" s="22">
        <f t="shared" si="2"/>
        <v>0</v>
      </c>
    </row>
    <row r="37" spans="1:12" ht="12.5" x14ac:dyDescent="0.25">
      <c r="A37" s="11"/>
      <c r="B37" s="11"/>
      <c r="C37" s="11"/>
      <c r="D37" s="12">
        <v>57711</v>
      </c>
      <c r="E37" s="2">
        <v>35</v>
      </c>
      <c r="F37" s="2">
        <v>0</v>
      </c>
      <c r="G37" s="2">
        <v>100000</v>
      </c>
      <c r="H37" s="2">
        <v>0</v>
      </c>
      <c r="I37" s="2">
        <v>1160880</v>
      </c>
      <c r="J37" s="2">
        <f t="shared" si="0"/>
        <v>1160880</v>
      </c>
      <c r="K37" s="2">
        <f t="shared" si="1"/>
        <v>0</v>
      </c>
      <c r="L37" s="22">
        <f t="shared" si="2"/>
        <v>0</v>
      </c>
    </row>
    <row r="38" spans="1:12" ht="12.5" x14ac:dyDescent="0.25">
      <c r="A38" s="11"/>
      <c r="B38" s="11"/>
      <c r="C38" s="11"/>
      <c r="D38" s="12">
        <v>58076</v>
      </c>
      <c r="E38" s="2">
        <v>36</v>
      </c>
      <c r="F38" s="2">
        <v>0</v>
      </c>
      <c r="G38" s="2">
        <v>100000</v>
      </c>
      <c r="H38" s="2">
        <v>0</v>
      </c>
      <c r="I38" s="2">
        <v>1161020</v>
      </c>
      <c r="J38" s="2">
        <f t="shared" si="0"/>
        <v>1161020</v>
      </c>
      <c r="K38" s="2">
        <f t="shared" si="1"/>
        <v>0</v>
      </c>
      <c r="L38" s="22">
        <f t="shared" si="2"/>
        <v>0</v>
      </c>
    </row>
    <row r="39" spans="1:12" ht="12.5" x14ac:dyDescent="0.25">
      <c r="A39" s="11"/>
      <c r="B39" s="11"/>
      <c r="C39" s="11"/>
      <c r="D39" s="12">
        <v>58441</v>
      </c>
      <c r="E39" s="2">
        <v>37</v>
      </c>
      <c r="F39" s="2">
        <v>0</v>
      </c>
      <c r="G39" s="2">
        <v>100000</v>
      </c>
      <c r="H39" s="2">
        <v>0</v>
      </c>
      <c r="I39" s="2">
        <v>1161160</v>
      </c>
      <c r="J39" s="2">
        <f t="shared" si="0"/>
        <v>1161160</v>
      </c>
      <c r="K39" s="2">
        <f t="shared" si="1"/>
        <v>0</v>
      </c>
      <c r="L39" s="22">
        <f t="shared" si="2"/>
        <v>0</v>
      </c>
    </row>
    <row r="40" spans="1:12" ht="12.5" x14ac:dyDescent="0.25">
      <c r="A40" s="11"/>
      <c r="B40" s="11"/>
      <c r="C40" s="11"/>
      <c r="D40" s="12">
        <v>58807</v>
      </c>
      <c r="E40" s="2">
        <v>38</v>
      </c>
      <c r="F40" s="2">
        <v>0</v>
      </c>
      <c r="G40" s="2">
        <v>100000</v>
      </c>
      <c r="H40" s="2">
        <v>0</v>
      </c>
      <c r="I40" s="2">
        <v>1161300</v>
      </c>
      <c r="J40" s="2">
        <f t="shared" si="0"/>
        <v>1161300</v>
      </c>
      <c r="K40" s="2">
        <f t="shared" si="1"/>
        <v>0</v>
      </c>
      <c r="L40" s="22">
        <f t="shared" si="2"/>
        <v>0</v>
      </c>
    </row>
    <row r="41" spans="1:12" ht="12.5" x14ac:dyDescent="0.25">
      <c r="A41" s="11"/>
      <c r="B41" s="11"/>
      <c r="C41" s="11"/>
      <c r="D41" s="12">
        <v>59172</v>
      </c>
      <c r="E41" s="2">
        <v>39</v>
      </c>
      <c r="F41" s="2">
        <v>0</v>
      </c>
      <c r="G41" s="2">
        <v>100000</v>
      </c>
      <c r="H41" s="2">
        <v>0</v>
      </c>
      <c r="I41" s="2">
        <v>1161440</v>
      </c>
      <c r="J41" s="2">
        <f t="shared" si="0"/>
        <v>1161440</v>
      </c>
      <c r="K41" s="2">
        <f t="shared" si="1"/>
        <v>0</v>
      </c>
      <c r="L41" s="22">
        <f t="shared" si="2"/>
        <v>0</v>
      </c>
    </row>
    <row r="42" spans="1:12" ht="12.5" x14ac:dyDescent="0.25">
      <c r="A42" s="11"/>
      <c r="B42" s="11"/>
      <c r="C42" s="11"/>
      <c r="D42" s="12">
        <v>59537</v>
      </c>
      <c r="E42" s="2">
        <v>40</v>
      </c>
      <c r="F42" s="2">
        <v>0</v>
      </c>
      <c r="G42" s="2">
        <v>100000</v>
      </c>
      <c r="H42" s="2">
        <v>0</v>
      </c>
      <c r="I42" s="2">
        <v>1161580</v>
      </c>
      <c r="J42" s="2">
        <f t="shared" si="0"/>
        <v>1161580</v>
      </c>
      <c r="K42" s="2">
        <f t="shared" si="1"/>
        <v>0</v>
      </c>
      <c r="L42" s="22">
        <f t="shared" si="2"/>
        <v>0</v>
      </c>
    </row>
    <row r="43" spans="1:12" ht="12.5" x14ac:dyDescent="0.25">
      <c r="A43" s="11"/>
      <c r="B43" s="11"/>
      <c r="C43" s="11"/>
      <c r="D43" s="12">
        <v>59902</v>
      </c>
      <c r="E43" s="2">
        <v>41</v>
      </c>
      <c r="F43" s="2">
        <v>0</v>
      </c>
      <c r="G43" s="2">
        <v>100000</v>
      </c>
      <c r="H43" s="2">
        <v>0</v>
      </c>
      <c r="I43" s="2">
        <v>1161720</v>
      </c>
      <c r="J43" s="2">
        <f t="shared" si="0"/>
        <v>1161720</v>
      </c>
      <c r="K43" s="2">
        <f t="shared" si="1"/>
        <v>0</v>
      </c>
      <c r="L43" s="22">
        <f t="shared" si="2"/>
        <v>0</v>
      </c>
    </row>
    <row r="44" spans="1:12" ht="12.5" x14ac:dyDescent="0.25">
      <c r="A44" s="11"/>
      <c r="B44" s="11"/>
      <c r="C44" s="11"/>
      <c r="D44" s="12">
        <v>60268</v>
      </c>
      <c r="E44" s="2">
        <v>42</v>
      </c>
      <c r="F44" s="2">
        <v>0</v>
      </c>
      <c r="G44" s="2">
        <v>100000</v>
      </c>
      <c r="H44" s="2">
        <v>0</v>
      </c>
      <c r="I44" s="2">
        <v>1161860</v>
      </c>
      <c r="J44" s="2">
        <f t="shared" si="0"/>
        <v>1161860</v>
      </c>
      <c r="K44" s="2">
        <f t="shared" si="1"/>
        <v>0</v>
      </c>
      <c r="L44" s="22">
        <f t="shared" si="2"/>
        <v>0</v>
      </c>
    </row>
    <row r="45" spans="1:12" ht="12.5" x14ac:dyDescent="0.25">
      <c r="A45" s="11"/>
      <c r="B45" s="11"/>
      <c r="C45" s="11"/>
      <c r="D45" s="12">
        <v>60633</v>
      </c>
      <c r="E45" s="2">
        <v>43</v>
      </c>
      <c r="F45" s="2">
        <v>0</v>
      </c>
      <c r="G45" s="2">
        <v>100000</v>
      </c>
      <c r="H45" s="2">
        <v>0</v>
      </c>
      <c r="I45" s="2">
        <v>1162000</v>
      </c>
      <c r="J45" s="2">
        <f t="shared" si="0"/>
        <v>1162000</v>
      </c>
      <c r="K45" s="2">
        <f t="shared" si="1"/>
        <v>0</v>
      </c>
      <c r="L45" s="22">
        <f t="shared" si="2"/>
        <v>0</v>
      </c>
    </row>
    <row r="46" spans="1:12" ht="12.5" x14ac:dyDescent="0.25">
      <c r="A46" s="11"/>
      <c r="B46" s="11"/>
      <c r="C46" s="11"/>
      <c r="D46" s="12">
        <v>60998</v>
      </c>
      <c r="E46" s="2">
        <v>44</v>
      </c>
      <c r="F46" s="2">
        <v>0</v>
      </c>
      <c r="G46" s="2">
        <v>100000</v>
      </c>
      <c r="H46" s="2">
        <v>0</v>
      </c>
      <c r="I46" s="2">
        <v>1162140</v>
      </c>
      <c r="J46" s="2">
        <f t="shared" si="0"/>
        <v>1162140</v>
      </c>
      <c r="K46" s="2">
        <f t="shared" si="1"/>
        <v>0</v>
      </c>
      <c r="L46" s="22">
        <f t="shared" si="2"/>
        <v>0</v>
      </c>
    </row>
    <row r="47" spans="1:12" ht="12.5" x14ac:dyDescent="0.25">
      <c r="A47" s="11"/>
      <c r="B47" s="11"/>
      <c r="C47" s="11"/>
      <c r="D47" s="12">
        <v>61363</v>
      </c>
      <c r="E47" s="2">
        <v>45</v>
      </c>
      <c r="F47" s="2">
        <v>0</v>
      </c>
      <c r="G47" s="2">
        <v>100000</v>
      </c>
      <c r="H47" s="2">
        <v>0</v>
      </c>
      <c r="I47" s="2">
        <v>1162280</v>
      </c>
      <c r="J47" s="2">
        <f t="shared" si="0"/>
        <v>1162280</v>
      </c>
      <c r="K47" s="2">
        <f t="shared" si="1"/>
        <v>0</v>
      </c>
      <c r="L47" s="22">
        <f t="shared" si="2"/>
        <v>0</v>
      </c>
    </row>
    <row r="48" spans="1:12" ht="12.5" x14ac:dyDescent="0.25">
      <c r="A48" s="11"/>
      <c r="B48" s="11"/>
      <c r="C48" s="11"/>
      <c r="D48" s="12">
        <v>61729</v>
      </c>
      <c r="E48" s="2">
        <v>46</v>
      </c>
      <c r="F48" s="2">
        <v>0</v>
      </c>
      <c r="G48" s="2">
        <v>100000</v>
      </c>
      <c r="H48" s="2">
        <v>0</v>
      </c>
      <c r="I48" s="2">
        <v>1162420</v>
      </c>
      <c r="J48" s="2">
        <f t="shared" si="0"/>
        <v>1162420</v>
      </c>
      <c r="K48" s="2">
        <f t="shared" si="1"/>
        <v>0</v>
      </c>
      <c r="L48" s="22">
        <f t="shared" si="2"/>
        <v>0</v>
      </c>
    </row>
    <row r="49" spans="1:12" ht="12.5" x14ac:dyDescent="0.25">
      <c r="A49" s="11"/>
      <c r="B49" s="11"/>
      <c r="C49" s="11"/>
      <c r="D49" s="12">
        <v>62094</v>
      </c>
      <c r="E49" s="2">
        <v>47</v>
      </c>
      <c r="F49" s="2">
        <v>0</v>
      </c>
      <c r="G49" s="2">
        <v>100000</v>
      </c>
      <c r="H49" s="2">
        <v>0</v>
      </c>
      <c r="I49" s="2">
        <v>1162560</v>
      </c>
      <c r="J49" s="2">
        <f t="shared" si="0"/>
        <v>1162560</v>
      </c>
      <c r="K49" s="2">
        <f t="shared" si="1"/>
        <v>0</v>
      </c>
      <c r="L49" s="22">
        <f t="shared" si="2"/>
        <v>0</v>
      </c>
    </row>
    <row r="50" spans="1:12" ht="12.5" x14ac:dyDescent="0.25">
      <c r="A50" s="11"/>
      <c r="B50" s="11"/>
      <c r="C50" s="11"/>
      <c r="D50" s="12">
        <v>62459</v>
      </c>
      <c r="E50" s="2">
        <v>48</v>
      </c>
      <c r="F50" s="2">
        <v>0</v>
      </c>
      <c r="G50" s="2">
        <v>100000</v>
      </c>
      <c r="H50" s="2">
        <v>0</v>
      </c>
      <c r="I50" s="2">
        <v>1162700</v>
      </c>
      <c r="J50" s="2">
        <f t="shared" si="0"/>
        <v>1162700</v>
      </c>
      <c r="K50" s="2">
        <f t="shared" si="1"/>
        <v>0</v>
      </c>
      <c r="L50" s="22">
        <f t="shared" si="2"/>
        <v>0</v>
      </c>
    </row>
    <row r="51" spans="1:12" ht="12.5" x14ac:dyDescent="0.25">
      <c r="A51" s="11"/>
      <c r="B51" s="11"/>
      <c r="C51" s="11"/>
      <c r="D51" s="12">
        <v>62824</v>
      </c>
      <c r="E51" s="2">
        <v>49</v>
      </c>
      <c r="F51" s="2">
        <v>0</v>
      </c>
      <c r="G51" s="2">
        <v>100000</v>
      </c>
      <c r="H51" s="2">
        <v>0</v>
      </c>
      <c r="I51" s="2">
        <v>1162840</v>
      </c>
      <c r="J51" s="2">
        <f t="shared" si="0"/>
        <v>1162840</v>
      </c>
      <c r="K51" s="2">
        <f t="shared" si="1"/>
        <v>0</v>
      </c>
      <c r="L51" s="22">
        <f t="shared" si="2"/>
        <v>0</v>
      </c>
    </row>
    <row r="52" spans="1:12" ht="12.5" x14ac:dyDescent="0.25">
      <c r="A52" s="11"/>
      <c r="B52" s="11"/>
      <c r="C52" s="11"/>
      <c r="D52" s="12">
        <v>63190</v>
      </c>
      <c r="E52" s="2">
        <v>50</v>
      </c>
      <c r="F52" s="2">
        <v>0</v>
      </c>
      <c r="G52" s="2">
        <v>100000</v>
      </c>
      <c r="H52" s="2">
        <v>0</v>
      </c>
      <c r="I52" s="2">
        <v>1162980</v>
      </c>
      <c r="J52" s="2">
        <f t="shared" si="0"/>
        <v>1162980</v>
      </c>
      <c r="K52" s="2">
        <f t="shared" si="1"/>
        <v>0</v>
      </c>
      <c r="L52" s="22">
        <f t="shared" si="2"/>
        <v>0</v>
      </c>
    </row>
    <row r="53" spans="1:12" ht="12.5" x14ac:dyDescent="0.25">
      <c r="A53" s="11"/>
      <c r="B53" s="11"/>
      <c r="C53" s="11"/>
      <c r="D53" s="12">
        <v>63555</v>
      </c>
      <c r="E53" s="2">
        <v>51</v>
      </c>
      <c r="F53" s="2">
        <v>0</v>
      </c>
      <c r="G53" s="2">
        <v>100000</v>
      </c>
      <c r="H53" s="2">
        <v>0</v>
      </c>
      <c r="I53" s="2">
        <v>1163120</v>
      </c>
      <c r="J53" s="2">
        <f t="shared" si="0"/>
        <v>1163120</v>
      </c>
      <c r="K53" s="2">
        <f t="shared" si="1"/>
        <v>0</v>
      </c>
      <c r="L53" s="22">
        <f t="shared" si="2"/>
        <v>0</v>
      </c>
    </row>
    <row r="54" spans="1:12" ht="12.5" x14ac:dyDescent="0.25">
      <c r="A54" s="11"/>
      <c r="B54" s="11"/>
      <c r="C54" s="11"/>
      <c r="D54" s="12">
        <v>63920</v>
      </c>
      <c r="E54" s="2">
        <v>52</v>
      </c>
      <c r="F54" s="2">
        <v>0</v>
      </c>
      <c r="G54" s="2">
        <v>100000</v>
      </c>
      <c r="H54" s="2">
        <v>0</v>
      </c>
      <c r="I54" s="2">
        <v>1163260</v>
      </c>
      <c r="J54" s="2">
        <f t="shared" si="0"/>
        <v>1163260</v>
      </c>
      <c r="K54" s="2">
        <f t="shared" si="1"/>
        <v>0</v>
      </c>
      <c r="L54" s="22">
        <f t="shared" si="2"/>
        <v>0</v>
      </c>
    </row>
    <row r="55" spans="1:12" ht="12.5" x14ac:dyDescent="0.25">
      <c r="A55" s="11"/>
      <c r="B55" s="11"/>
      <c r="C55" s="11"/>
      <c r="D55" s="12">
        <v>64285</v>
      </c>
      <c r="E55" s="2">
        <v>53</v>
      </c>
      <c r="F55" s="2">
        <v>0</v>
      </c>
      <c r="G55" s="2">
        <v>100000</v>
      </c>
      <c r="H55" s="2">
        <v>0</v>
      </c>
      <c r="I55" s="2">
        <v>1163400</v>
      </c>
      <c r="J55" s="2">
        <f t="shared" si="0"/>
        <v>1163400</v>
      </c>
      <c r="K55" s="2">
        <f t="shared" si="1"/>
        <v>0</v>
      </c>
      <c r="L55" s="22">
        <f t="shared" si="2"/>
        <v>0</v>
      </c>
    </row>
    <row r="56" spans="1:12" ht="12.5" x14ac:dyDescent="0.25">
      <c r="A56" s="11"/>
      <c r="B56" s="11"/>
      <c r="C56" s="11"/>
      <c r="D56" s="12">
        <v>64651</v>
      </c>
      <c r="E56" s="2">
        <v>54</v>
      </c>
      <c r="F56" s="2">
        <v>0</v>
      </c>
      <c r="G56" s="2">
        <v>100000</v>
      </c>
      <c r="H56" s="2">
        <v>0</v>
      </c>
      <c r="I56" s="2">
        <v>1163540</v>
      </c>
      <c r="J56" s="2">
        <f t="shared" si="0"/>
        <v>1163540</v>
      </c>
      <c r="K56" s="2">
        <f t="shared" si="1"/>
        <v>0</v>
      </c>
      <c r="L56" s="22">
        <f t="shared" si="2"/>
        <v>0</v>
      </c>
    </row>
    <row r="57" spans="1:12" ht="12.5" x14ac:dyDescent="0.25">
      <c r="A57" s="11"/>
      <c r="B57" s="11"/>
      <c r="C57" s="11"/>
      <c r="D57" s="12">
        <v>65016</v>
      </c>
      <c r="E57" s="2">
        <v>55</v>
      </c>
      <c r="F57" s="2">
        <v>0</v>
      </c>
      <c r="G57" s="2">
        <v>100000</v>
      </c>
      <c r="H57" s="2">
        <v>0</v>
      </c>
      <c r="I57" s="2">
        <v>1163680</v>
      </c>
      <c r="J57" s="2">
        <f t="shared" si="0"/>
        <v>1163680</v>
      </c>
      <c r="K57" s="2">
        <f t="shared" si="1"/>
        <v>0</v>
      </c>
      <c r="L57" s="22">
        <f t="shared" si="2"/>
        <v>0</v>
      </c>
    </row>
    <row r="58" spans="1:12" ht="12.5" x14ac:dyDescent="0.25">
      <c r="A58" s="11"/>
      <c r="B58" s="11"/>
      <c r="C58" s="11"/>
      <c r="D58" s="12">
        <v>65381</v>
      </c>
      <c r="E58" s="2">
        <v>56</v>
      </c>
      <c r="F58" s="2">
        <v>0</v>
      </c>
      <c r="G58" s="2">
        <v>100000</v>
      </c>
      <c r="H58" s="2">
        <v>0</v>
      </c>
      <c r="I58" s="2">
        <v>1163820</v>
      </c>
      <c r="J58" s="2">
        <f t="shared" si="0"/>
        <v>1163820</v>
      </c>
      <c r="K58" s="2">
        <f t="shared" si="1"/>
        <v>0</v>
      </c>
      <c r="L58" s="22">
        <f t="shared" si="2"/>
        <v>0</v>
      </c>
    </row>
    <row r="59" spans="1:12" ht="12.5" x14ac:dyDescent="0.25">
      <c r="A59" s="11"/>
      <c r="B59" s="11"/>
      <c r="C59" s="11"/>
      <c r="D59" s="12">
        <v>65746</v>
      </c>
      <c r="E59" s="2">
        <v>57</v>
      </c>
      <c r="F59" s="2">
        <v>0</v>
      </c>
      <c r="G59" s="2">
        <v>100000</v>
      </c>
      <c r="H59" s="2">
        <v>0</v>
      </c>
      <c r="I59" s="2">
        <v>1163960</v>
      </c>
      <c r="J59" s="2">
        <f t="shared" si="0"/>
        <v>1163960</v>
      </c>
      <c r="K59" s="2">
        <f t="shared" si="1"/>
        <v>0</v>
      </c>
      <c r="L59" s="22">
        <f t="shared" si="2"/>
        <v>0</v>
      </c>
    </row>
    <row r="60" spans="1:12" ht="12.5" x14ac:dyDescent="0.25">
      <c r="A60" s="11"/>
      <c r="B60" s="11"/>
      <c r="C60" s="11"/>
      <c r="D60" s="12">
        <v>66112</v>
      </c>
      <c r="E60" s="2">
        <v>58</v>
      </c>
      <c r="F60" s="2">
        <v>0</v>
      </c>
      <c r="G60" s="2">
        <v>100000</v>
      </c>
      <c r="H60" s="2">
        <v>0</v>
      </c>
      <c r="I60" s="2">
        <v>1164100</v>
      </c>
      <c r="J60" s="2">
        <f t="shared" si="0"/>
        <v>1164100</v>
      </c>
      <c r="K60" s="2">
        <f t="shared" si="1"/>
        <v>0</v>
      </c>
      <c r="L60" s="22">
        <f t="shared" si="2"/>
        <v>0</v>
      </c>
    </row>
    <row r="61" spans="1:12" ht="12.5" x14ac:dyDescent="0.25">
      <c r="A61" s="11"/>
      <c r="B61" s="11"/>
      <c r="C61" s="11"/>
      <c r="D61" s="12">
        <v>66477</v>
      </c>
      <c r="E61" s="2">
        <v>59</v>
      </c>
      <c r="F61" s="2">
        <v>0</v>
      </c>
      <c r="G61" s="2">
        <v>100000</v>
      </c>
      <c r="H61" s="2">
        <v>0</v>
      </c>
      <c r="I61" s="2">
        <v>1164240</v>
      </c>
      <c r="J61" s="2">
        <f t="shared" si="0"/>
        <v>1164240</v>
      </c>
      <c r="K61" s="2">
        <f t="shared" si="1"/>
        <v>0</v>
      </c>
      <c r="L61" s="22">
        <f t="shared" si="2"/>
        <v>0</v>
      </c>
    </row>
    <row r="62" spans="1:12" ht="12.5" x14ac:dyDescent="0.25">
      <c r="A62" s="11"/>
      <c r="B62" s="11"/>
      <c r="C62" s="11"/>
      <c r="D62" s="12">
        <v>66842</v>
      </c>
      <c r="E62" s="2">
        <v>60</v>
      </c>
      <c r="F62" s="2">
        <v>0</v>
      </c>
      <c r="G62" s="2">
        <v>100000</v>
      </c>
      <c r="H62" s="2">
        <v>0</v>
      </c>
      <c r="I62" s="2">
        <v>1164380</v>
      </c>
      <c r="J62" s="2">
        <f t="shared" si="0"/>
        <v>1164380</v>
      </c>
      <c r="K62" s="2">
        <f t="shared" si="1"/>
        <v>0</v>
      </c>
      <c r="L62" s="22">
        <f t="shared" si="2"/>
        <v>0</v>
      </c>
    </row>
    <row r="63" spans="1:12" ht="12.5" x14ac:dyDescent="0.25">
      <c r="A63" s="11"/>
      <c r="B63" s="11"/>
      <c r="C63" s="11"/>
      <c r="D63" s="12">
        <v>67207</v>
      </c>
      <c r="E63" s="2">
        <v>61</v>
      </c>
      <c r="F63" s="2">
        <v>0</v>
      </c>
      <c r="G63" s="2">
        <v>100000</v>
      </c>
      <c r="H63" s="2">
        <v>0</v>
      </c>
      <c r="I63" s="2">
        <v>1164520</v>
      </c>
      <c r="J63" s="2">
        <f t="shared" si="0"/>
        <v>1164520</v>
      </c>
      <c r="K63" s="2">
        <f t="shared" si="1"/>
        <v>0</v>
      </c>
      <c r="L63" s="22">
        <f t="shared" si="2"/>
        <v>0</v>
      </c>
    </row>
    <row r="64" spans="1:12" ht="12.5" x14ac:dyDescent="0.25">
      <c r="A64" s="11"/>
      <c r="B64" s="11"/>
      <c r="C64" s="11"/>
      <c r="D64" s="12">
        <v>67573</v>
      </c>
      <c r="E64" s="2">
        <v>62</v>
      </c>
      <c r="F64" s="2">
        <v>0</v>
      </c>
      <c r="G64" s="2">
        <v>100000</v>
      </c>
      <c r="H64" s="2">
        <v>0</v>
      </c>
      <c r="I64" s="2">
        <v>1164660</v>
      </c>
      <c r="J64" s="2">
        <f t="shared" si="0"/>
        <v>1164660</v>
      </c>
      <c r="K64" s="2">
        <f t="shared" si="1"/>
        <v>0</v>
      </c>
      <c r="L64" s="22">
        <f t="shared" si="2"/>
        <v>0</v>
      </c>
    </row>
    <row r="65" spans="1:12" ht="12.5" x14ac:dyDescent="0.25">
      <c r="A65" s="11"/>
      <c r="B65" s="11"/>
      <c r="C65" s="11"/>
      <c r="D65" s="12">
        <v>67938</v>
      </c>
      <c r="E65" s="2">
        <v>63</v>
      </c>
      <c r="F65" s="2">
        <v>0</v>
      </c>
      <c r="G65" s="2">
        <v>100000</v>
      </c>
      <c r="H65" s="2">
        <v>0</v>
      </c>
      <c r="I65" s="2">
        <v>1164800</v>
      </c>
      <c r="J65" s="2">
        <f t="shared" si="0"/>
        <v>1164800</v>
      </c>
      <c r="K65" s="2">
        <f t="shared" si="1"/>
        <v>0</v>
      </c>
      <c r="L65" s="22">
        <f t="shared" si="2"/>
        <v>0</v>
      </c>
    </row>
    <row r="66" spans="1:12" ht="12.5" x14ac:dyDescent="0.25">
      <c r="A66" s="11"/>
      <c r="B66" s="11"/>
      <c r="C66" s="11"/>
      <c r="D66" s="12">
        <v>68303</v>
      </c>
      <c r="E66" s="2">
        <v>64</v>
      </c>
      <c r="F66" s="2">
        <v>0</v>
      </c>
      <c r="G66" s="2">
        <v>100000</v>
      </c>
      <c r="H66" s="2">
        <v>0</v>
      </c>
      <c r="I66" s="2">
        <v>1164940</v>
      </c>
      <c r="J66" s="2">
        <f t="shared" si="0"/>
        <v>1164940</v>
      </c>
      <c r="K66" s="2">
        <f t="shared" si="1"/>
        <v>0</v>
      </c>
      <c r="L66" s="22">
        <f t="shared" si="2"/>
        <v>0</v>
      </c>
    </row>
    <row r="67" spans="1:12" ht="12.5" x14ac:dyDescent="0.25">
      <c r="A67" s="11"/>
      <c r="B67" s="11"/>
      <c r="C67" s="11"/>
      <c r="D67" s="12">
        <v>68668</v>
      </c>
      <c r="E67" s="2">
        <v>65</v>
      </c>
      <c r="F67" s="2">
        <v>0</v>
      </c>
      <c r="G67" s="2">
        <v>100000</v>
      </c>
      <c r="H67" s="2">
        <v>0</v>
      </c>
      <c r="I67" s="2">
        <v>1400000</v>
      </c>
      <c r="J67" s="2">
        <f t="shared" si="0"/>
        <v>1400000</v>
      </c>
      <c r="K67" s="2">
        <f t="shared" si="1"/>
        <v>0</v>
      </c>
      <c r="L67" s="22">
        <f t="shared" si="2"/>
        <v>0</v>
      </c>
    </row>
    <row r="68" spans="1:12" ht="12.5" x14ac:dyDescent="0.25">
      <c r="A68" s="11"/>
      <c r="B68" s="11"/>
      <c r="C68" s="11"/>
      <c r="D68" s="11"/>
      <c r="L68" s="19"/>
    </row>
    <row r="69" spans="1:12" ht="12.5" x14ac:dyDescent="0.25">
      <c r="A69" s="11"/>
      <c r="B69" s="11"/>
      <c r="C69" s="11"/>
      <c r="D69" s="11"/>
      <c r="L69" s="19"/>
    </row>
    <row r="70" spans="1:12" ht="12.5" x14ac:dyDescent="0.25">
      <c r="A70" s="11"/>
      <c r="B70" s="11"/>
      <c r="C70" s="11"/>
      <c r="D70" s="11"/>
      <c r="L70" s="19"/>
    </row>
    <row r="71" spans="1:12" ht="12.5" x14ac:dyDescent="0.25">
      <c r="A71" s="11"/>
      <c r="B71" s="11"/>
      <c r="C71" s="11"/>
      <c r="D71" s="11"/>
      <c r="L71" s="19"/>
    </row>
    <row r="72" spans="1:12" ht="12.5" x14ac:dyDescent="0.25">
      <c r="A72" s="11"/>
      <c r="B72" s="11"/>
      <c r="C72" s="11"/>
      <c r="D72" s="11"/>
      <c r="L72" s="19"/>
    </row>
    <row r="73" spans="1:12" ht="12.5" x14ac:dyDescent="0.25">
      <c r="A73" s="11"/>
      <c r="B73" s="11"/>
      <c r="C73" s="11"/>
      <c r="D73" s="11"/>
      <c r="L73" s="19"/>
    </row>
    <row r="74" spans="1:12" ht="12.5" x14ac:dyDescent="0.25">
      <c r="A74" s="11"/>
      <c r="B74" s="11"/>
      <c r="C74" s="11"/>
      <c r="D74" s="11"/>
      <c r="L74" s="19"/>
    </row>
    <row r="75" spans="1:12" ht="12.5" x14ac:dyDescent="0.25">
      <c r="A75" s="11"/>
      <c r="B75" s="11"/>
      <c r="C75" s="11"/>
      <c r="D75" s="11"/>
      <c r="L75" s="19"/>
    </row>
    <row r="76" spans="1:12" ht="12.5" x14ac:dyDescent="0.25">
      <c r="A76" s="11"/>
      <c r="B76" s="11"/>
      <c r="C76" s="11"/>
      <c r="D76" s="11"/>
      <c r="L76" s="19"/>
    </row>
    <row r="77" spans="1:12" ht="12.5" x14ac:dyDescent="0.25">
      <c r="A77" s="11"/>
      <c r="B77" s="11"/>
      <c r="C77" s="11"/>
      <c r="D77" s="11"/>
      <c r="L77" s="19"/>
    </row>
    <row r="78" spans="1:12" ht="12.5" x14ac:dyDescent="0.25">
      <c r="A78" s="11"/>
      <c r="B78" s="11"/>
      <c r="C78" s="11"/>
      <c r="D78" s="11"/>
      <c r="L78" s="19"/>
    </row>
    <row r="79" spans="1:12" ht="12.5" x14ac:dyDescent="0.25">
      <c r="A79" s="11"/>
      <c r="B79" s="11"/>
      <c r="C79" s="11"/>
      <c r="D79" s="11"/>
      <c r="L79" s="19"/>
    </row>
    <row r="80" spans="1:12" ht="12.5" x14ac:dyDescent="0.25">
      <c r="A80" s="11"/>
      <c r="B80" s="11"/>
      <c r="C80" s="11"/>
      <c r="D80" s="11"/>
      <c r="L80" s="19"/>
    </row>
    <row r="81" spans="1:12" ht="12.5" x14ac:dyDescent="0.25">
      <c r="A81" s="11"/>
      <c r="B81" s="11"/>
      <c r="C81" s="11"/>
      <c r="D81" s="11"/>
      <c r="L81" s="19"/>
    </row>
    <row r="82" spans="1:12" ht="12.5" x14ac:dyDescent="0.25">
      <c r="A82" s="11"/>
      <c r="B82" s="11"/>
      <c r="C82" s="11"/>
      <c r="D82" s="11"/>
      <c r="L82" s="19"/>
    </row>
    <row r="83" spans="1:12" ht="12.5" x14ac:dyDescent="0.25">
      <c r="A83" s="11"/>
      <c r="B83" s="11"/>
      <c r="C83" s="11"/>
      <c r="D83" s="11"/>
      <c r="L83" s="19"/>
    </row>
    <row r="84" spans="1:12" ht="12.5" x14ac:dyDescent="0.25">
      <c r="A84" s="11"/>
      <c r="B84" s="11"/>
      <c r="C84" s="11"/>
      <c r="D84" s="11"/>
      <c r="L84" s="19"/>
    </row>
    <row r="85" spans="1:12" ht="12.5" x14ac:dyDescent="0.25">
      <c r="A85" s="11"/>
      <c r="B85" s="11"/>
      <c r="C85" s="11"/>
      <c r="D85" s="11"/>
      <c r="L85" s="19"/>
    </row>
    <row r="86" spans="1:12" ht="12.5" x14ac:dyDescent="0.25">
      <c r="A86" s="11"/>
      <c r="B86" s="11"/>
      <c r="C86" s="11"/>
      <c r="D86" s="11"/>
      <c r="L86" s="19"/>
    </row>
    <row r="87" spans="1:12" ht="12.5" x14ac:dyDescent="0.25">
      <c r="A87" s="11"/>
      <c r="B87" s="11"/>
      <c r="C87" s="11"/>
      <c r="D87" s="11"/>
      <c r="L87" s="19"/>
    </row>
    <row r="88" spans="1:12" ht="12.5" x14ac:dyDescent="0.25">
      <c r="A88" s="11"/>
      <c r="B88" s="11"/>
      <c r="C88" s="11"/>
      <c r="D88" s="11"/>
      <c r="L88" s="19"/>
    </row>
    <row r="89" spans="1:12" ht="12.5" x14ac:dyDescent="0.25">
      <c r="A89" s="11"/>
      <c r="B89" s="11"/>
      <c r="C89" s="11"/>
      <c r="D89" s="11"/>
      <c r="L89" s="19"/>
    </row>
    <row r="90" spans="1:12" ht="12.5" x14ac:dyDescent="0.25">
      <c r="A90" s="11"/>
      <c r="B90" s="11"/>
      <c r="C90" s="11"/>
      <c r="D90" s="11"/>
      <c r="L90" s="19"/>
    </row>
    <row r="91" spans="1:12" ht="12.5" x14ac:dyDescent="0.25">
      <c r="A91" s="11"/>
      <c r="B91" s="11"/>
      <c r="L91" s="19"/>
    </row>
    <row r="92" spans="1:12" ht="12.5" x14ac:dyDescent="0.25">
      <c r="L92" s="19"/>
    </row>
    <row r="93" spans="1:12" ht="12.5" x14ac:dyDescent="0.25">
      <c r="L93" s="19"/>
    </row>
    <row r="94" spans="1:12" ht="12.5" x14ac:dyDescent="0.25">
      <c r="L94" s="19"/>
    </row>
    <row r="95" spans="1:12" ht="12.5" x14ac:dyDescent="0.25">
      <c r="L95" s="19"/>
    </row>
    <row r="96" spans="1:12" ht="12.5" x14ac:dyDescent="0.25">
      <c r="L96" s="19"/>
    </row>
    <row r="97" spans="12:12" ht="12.5" x14ac:dyDescent="0.25">
      <c r="L97" s="19"/>
    </row>
    <row r="98" spans="12:12" ht="12.5" x14ac:dyDescent="0.25">
      <c r="L98" s="19"/>
    </row>
    <row r="99" spans="12:12" ht="12.5" x14ac:dyDescent="0.25">
      <c r="L99" s="19"/>
    </row>
    <row r="100" spans="12:12" ht="12.5" x14ac:dyDescent="0.25">
      <c r="L100" s="19"/>
    </row>
    <row r="101" spans="12:12" ht="12.5" x14ac:dyDescent="0.25">
      <c r="L101" s="19"/>
    </row>
    <row r="102" spans="12:12" ht="12.5" x14ac:dyDescent="0.25">
      <c r="L102" s="19"/>
    </row>
    <row r="103" spans="12:12" ht="12.5" x14ac:dyDescent="0.25">
      <c r="L103" s="19"/>
    </row>
    <row r="104" spans="12:12" ht="12.5" x14ac:dyDescent="0.25">
      <c r="L104" s="19"/>
    </row>
    <row r="105" spans="12:12" ht="12.5" x14ac:dyDescent="0.25">
      <c r="L105" s="19"/>
    </row>
    <row r="106" spans="12:12" ht="12.5" x14ac:dyDescent="0.25">
      <c r="L106" s="19"/>
    </row>
    <row r="107" spans="12:12" ht="12.5" x14ac:dyDescent="0.25">
      <c r="L107" s="19"/>
    </row>
    <row r="108" spans="12:12" ht="12.5" x14ac:dyDescent="0.25">
      <c r="L108" s="19"/>
    </row>
    <row r="109" spans="12:12" ht="12.5" x14ac:dyDescent="0.25">
      <c r="L109" s="19"/>
    </row>
    <row r="110" spans="12:12" ht="12.5" x14ac:dyDescent="0.25">
      <c r="L110" s="19"/>
    </row>
    <row r="111" spans="12:12" ht="12.5" x14ac:dyDescent="0.25">
      <c r="L111" s="19"/>
    </row>
    <row r="112" spans="12:12" ht="12.5" x14ac:dyDescent="0.25">
      <c r="L112" s="19"/>
    </row>
    <row r="113" spans="12:12" ht="12.5" x14ac:dyDescent="0.25">
      <c r="L113" s="19"/>
    </row>
    <row r="114" spans="12:12" ht="12.5" x14ac:dyDescent="0.25">
      <c r="L114" s="19"/>
    </row>
    <row r="115" spans="12:12" ht="12.5" x14ac:dyDescent="0.25">
      <c r="L115" s="19"/>
    </row>
    <row r="116" spans="12:12" ht="12.5" x14ac:dyDescent="0.25">
      <c r="L116" s="19"/>
    </row>
    <row r="117" spans="12:12" ht="12.5" x14ac:dyDescent="0.25">
      <c r="L117" s="19"/>
    </row>
    <row r="118" spans="12:12" ht="12.5" x14ac:dyDescent="0.25">
      <c r="L118" s="19"/>
    </row>
    <row r="119" spans="12:12" ht="12.5" x14ac:dyDescent="0.25">
      <c r="L119" s="19"/>
    </row>
    <row r="120" spans="12:12" ht="12.5" x14ac:dyDescent="0.25">
      <c r="L120" s="19"/>
    </row>
    <row r="121" spans="12:12" ht="12.5" x14ac:dyDescent="0.25">
      <c r="L121" s="19"/>
    </row>
    <row r="122" spans="12:12" ht="12.5" x14ac:dyDescent="0.25">
      <c r="L122" s="19"/>
    </row>
    <row r="123" spans="12:12" ht="12.5" x14ac:dyDescent="0.25">
      <c r="L123" s="19"/>
    </row>
    <row r="124" spans="12:12" ht="12.5" x14ac:dyDescent="0.25">
      <c r="L124" s="19"/>
    </row>
    <row r="125" spans="12:12" ht="12.5" x14ac:dyDescent="0.25">
      <c r="L125" s="19"/>
    </row>
    <row r="126" spans="12:12" ht="12.5" x14ac:dyDescent="0.25">
      <c r="L126" s="19"/>
    </row>
    <row r="127" spans="12:12" ht="12.5" x14ac:dyDescent="0.25">
      <c r="L127" s="19"/>
    </row>
    <row r="128" spans="12:12" ht="12.5" x14ac:dyDescent="0.25">
      <c r="L128" s="19"/>
    </row>
    <row r="129" spans="12:12" ht="12.5" x14ac:dyDescent="0.25">
      <c r="L129" s="19"/>
    </row>
    <row r="130" spans="12:12" ht="12.5" x14ac:dyDescent="0.25">
      <c r="L130" s="19"/>
    </row>
    <row r="131" spans="12:12" ht="12.5" x14ac:dyDescent="0.25">
      <c r="L131" s="19"/>
    </row>
    <row r="132" spans="12:12" ht="12.5" x14ac:dyDescent="0.25">
      <c r="L132" s="19"/>
    </row>
    <row r="133" spans="12:12" ht="12.5" x14ac:dyDescent="0.25">
      <c r="L133" s="19"/>
    </row>
    <row r="134" spans="12:12" ht="12.5" x14ac:dyDescent="0.25">
      <c r="L134" s="19"/>
    </row>
    <row r="135" spans="12:12" ht="12.5" x14ac:dyDescent="0.25">
      <c r="L135" s="19"/>
    </row>
    <row r="136" spans="12:12" ht="12.5" x14ac:dyDescent="0.25">
      <c r="L136" s="19"/>
    </row>
    <row r="137" spans="12:12" ht="12.5" x14ac:dyDescent="0.25">
      <c r="L137" s="19"/>
    </row>
    <row r="138" spans="12:12" ht="12.5" x14ac:dyDescent="0.25">
      <c r="L138" s="19"/>
    </row>
    <row r="139" spans="12:12" ht="12.5" x14ac:dyDescent="0.25">
      <c r="L139" s="19"/>
    </row>
    <row r="140" spans="12:12" ht="12.5" x14ac:dyDescent="0.25">
      <c r="L140" s="19"/>
    </row>
    <row r="141" spans="12:12" ht="12.5" x14ac:dyDescent="0.25">
      <c r="L141" s="19"/>
    </row>
    <row r="142" spans="12:12" ht="12.5" x14ac:dyDescent="0.25">
      <c r="L142" s="19"/>
    </row>
    <row r="143" spans="12:12" ht="12.5" x14ac:dyDescent="0.25">
      <c r="L143" s="19"/>
    </row>
    <row r="144" spans="12:12" ht="12.5" x14ac:dyDescent="0.25">
      <c r="L144" s="19"/>
    </row>
    <row r="145" spans="12:12" ht="12.5" x14ac:dyDescent="0.25">
      <c r="L145" s="19"/>
    </row>
    <row r="146" spans="12:12" ht="12.5" x14ac:dyDescent="0.25">
      <c r="L146" s="19"/>
    </row>
    <row r="147" spans="12:12" ht="12.5" x14ac:dyDescent="0.25">
      <c r="L147" s="19"/>
    </row>
    <row r="148" spans="12:12" ht="12.5" x14ac:dyDescent="0.25">
      <c r="L148" s="19"/>
    </row>
    <row r="149" spans="12:12" ht="12.5" x14ac:dyDescent="0.25">
      <c r="L149" s="19"/>
    </row>
    <row r="150" spans="12:12" ht="12.5" x14ac:dyDescent="0.25">
      <c r="L150" s="19"/>
    </row>
    <row r="151" spans="12:12" ht="12.5" x14ac:dyDescent="0.25">
      <c r="L151" s="19"/>
    </row>
    <row r="152" spans="12:12" ht="12.5" x14ac:dyDescent="0.25">
      <c r="L152" s="19"/>
    </row>
    <row r="153" spans="12:12" ht="12.5" x14ac:dyDescent="0.25">
      <c r="L153" s="19"/>
    </row>
    <row r="154" spans="12:12" ht="12.5" x14ac:dyDescent="0.25">
      <c r="L154" s="19"/>
    </row>
    <row r="155" spans="12:12" ht="12.5" x14ac:dyDescent="0.25">
      <c r="L155" s="19"/>
    </row>
    <row r="156" spans="12:12" ht="12.5" x14ac:dyDescent="0.25">
      <c r="L156" s="19"/>
    </row>
    <row r="157" spans="12:12" ht="12.5" x14ac:dyDescent="0.25">
      <c r="L157" s="19"/>
    </row>
    <row r="158" spans="12:12" ht="12.5" x14ac:dyDescent="0.25">
      <c r="L158" s="19"/>
    </row>
    <row r="159" spans="12:12" ht="12.5" x14ac:dyDescent="0.25">
      <c r="L159" s="19"/>
    </row>
    <row r="160" spans="12:12" ht="12.5" x14ac:dyDescent="0.25">
      <c r="L160" s="19"/>
    </row>
    <row r="161" spans="12:12" ht="12.5" x14ac:dyDescent="0.25">
      <c r="L161" s="19"/>
    </row>
    <row r="162" spans="12:12" ht="12.5" x14ac:dyDescent="0.25">
      <c r="L162" s="19"/>
    </row>
    <row r="163" spans="12:12" ht="12.5" x14ac:dyDescent="0.25">
      <c r="L163" s="19"/>
    </row>
    <row r="164" spans="12:12" ht="12.5" x14ac:dyDescent="0.25">
      <c r="L164" s="19"/>
    </row>
    <row r="165" spans="12:12" ht="12.5" x14ac:dyDescent="0.25">
      <c r="L165" s="19"/>
    </row>
    <row r="166" spans="12:12" ht="12.5" x14ac:dyDescent="0.25">
      <c r="L166" s="19"/>
    </row>
    <row r="167" spans="12:12" ht="12.5" x14ac:dyDescent="0.25">
      <c r="L167" s="19"/>
    </row>
    <row r="168" spans="12:12" ht="12.5" x14ac:dyDescent="0.25">
      <c r="L168" s="19"/>
    </row>
    <row r="169" spans="12:12" ht="12.5" x14ac:dyDescent="0.25">
      <c r="L169" s="19"/>
    </row>
    <row r="170" spans="12:12" ht="12.5" x14ac:dyDescent="0.25">
      <c r="L170" s="19"/>
    </row>
    <row r="171" spans="12:12" ht="12.5" x14ac:dyDescent="0.25">
      <c r="L171" s="19"/>
    </row>
    <row r="172" spans="12:12" ht="12.5" x14ac:dyDescent="0.25">
      <c r="L172" s="19"/>
    </row>
    <row r="173" spans="12:12" ht="12.5" x14ac:dyDescent="0.25">
      <c r="L173" s="19"/>
    </row>
    <row r="174" spans="12:12" ht="12.5" x14ac:dyDescent="0.25">
      <c r="L174" s="19"/>
    </row>
    <row r="175" spans="12:12" ht="12.5" x14ac:dyDescent="0.25">
      <c r="L175" s="19"/>
    </row>
    <row r="176" spans="12:12" ht="12.5" x14ac:dyDescent="0.25">
      <c r="L176" s="19"/>
    </row>
    <row r="177" spans="12:12" ht="12.5" x14ac:dyDescent="0.25">
      <c r="L177" s="19"/>
    </row>
    <row r="178" spans="12:12" ht="12.5" x14ac:dyDescent="0.25">
      <c r="L178" s="19"/>
    </row>
    <row r="179" spans="12:12" ht="12.5" x14ac:dyDescent="0.25">
      <c r="L179" s="19"/>
    </row>
    <row r="180" spans="12:12" ht="12.5" x14ac:dyDescent="0.25">
      <c r="L180" s="19"/>
    </row>
    <row r="181" spans="12:12" ht="12.5" x14ac:dyDescent="0.25">
      <c r="L181" s="19"/>
    </row>
    <row r="182" spans="12:12" ht="12.5" x14ac:dyDescent="0.25">
      <c r="L182" s="19"/>
    </row>
    <row r="183" spans="12:12" ht="12.5" x14ac:dyDescent="0.25">
      <c r="L183" s="19"/>
    </row>
    <row r="184" spans="12:12" ht="12.5" x14ac:dyDescent="0.25">
      <c r="L184" s="19"/>
    </row>
    <row r="185" spans="12:12" ht="12.5" x14ac:dyDescent="0.25">
      <c r="L185" s="19"/>
    </row>
    <row r="186" spans="12:12" ht="12.5" x14ac:dyDescent="0.25">
      <c r="L186" s="19"/>
    </row>
    <row r="187" spans="12:12" ht="12.5" x14ac:dyDescent="0.25">
      <c r="L187" s="19"/>
    </row>
    <row r="188" spans="12:12" ht="12.5" x14ac:dyDescent="0.25">
      <c r="L188" s="19"/>
    </row>
    <row r="189" spans="12:12" ht="12.5" x14ac:dyDescent="0.25">
      <c r="L189" s="19"/>
    </row>
    <row r="190" spans="12:12" ht="12.5" x14ac:dyDescent="0.25">
      <c r="L190" s="19"/>
    </row>
    <row r="191" spans="12:12" ht="12.5" x14ac:dyDescent="0.25">
      <c r="L191" s="19"/>
    </row>
    <row r="192" spans="12:12" ht="12.5" x14ac:dyDescent="0.25">
      <c r="L192" s="19"/>
    </row>
    <row r="193" spans="12:12" ht="12.5" x14ac:dyDescent="0.25">
      <c r="L193" s="19"/>
    </row>
    <row r="194" spans="12:12" ht="12.5" x14ac:dyDescent="0.25">
      <c r="L194" s="19"/>
    </row>
    <row r="195" spans="12:12" ht="12.5" x14ac:dyDescent="0.25">
      <c r="L195" s="19"/>
    </row>
    <row r="196" spans="12:12" ht="12.5" x14ac:dyDescent="0.25">
      <c r="L196" s="19"/>
    </row>
    <row r="197" spans="12:12" ht="12.5" x14ac:dyDescent="0.25">
      <c r="L197" s="19"/>
    </row>
    <row r="198" spans="12:12" ht="12.5" x14ac:dyDescent="0.25">
      <c r="L198" s="19"/>
    </row>
    <row r="199" spans="12:12" ht="12.5" x14ac:dyDescent="0.25">
      <c r="L199" s="19"/>
    </row>
    <row r="200" spans="12:12" ht="12.5" x14ac:dyDescent="0.25">
      <c r="L200" s="19"/>
    </row>
    <row r="201" spans="12:12" ht="12.5" x14ac:dyDescent="0.25">
      <c r="L201" s="19"/>
    </row>
    <row r="202" spans="12:12" ht="12.5" x14ac:dyDescent="0.25">
      <c r="L202" s="19"/>
    </row>
    <row r="203" spans="12:12" ht="12.5" x14ac:dyDescent="0.25">
      <c r="L203" s="19"/>
    </row>
    <row r="204" spans="12:12" ht="12.5" x14ac:dyDescent="0.25">
      <c r="L204" s="19"/>
    </row>
    <row r="205" spans="12:12" ht="12.5" x14ac:dyDescent="0.25">
      <c r="L205" s="19"/>
    </row>
    <row r="206" spans="12:12" ht="12.5" x14ac:dyDescent="0.25">
      <c r="L206" s="19"/>
    </row>
    <row r="207" spans="12:12" ht="12.5" x14ac:dyDescent="0.25">
      <c r="L207" s="19"/>
    </row>
    <row r="208" spans="12:12" ht="12.5" x14ac:dyDescent="0.25">
      <c r="L208" s="19"/>
    </row>
    <row r="209" spans="12:12" ht="12.5" x14ac:dyDescent="0.25">
      <c r="L209" s="19"/>
    </row>
    <row r="210" spans="12:12" ht="12.5" x14ac:dyDescent="0.25">
      <c r="L210" s="19"/>
    </row>
    <row r="211" spans="12:12" ht="12.5" x14ac:dyDescent="0.25">
      <c r="L211" s="19"/>
    </row>
    <row r="212" spans="12:12" ht="12.5" x14ac:dyDescent="0.25">
      <c r="L212" s="19"/>
    </row>
    <row r="213" spans="12:12" ht="12.5" x14ac:dyDescent="0.25">
      <c r="L213" s="19"/>
    </row>
    <row r="214" spans="12:12" ht="12.5" x14ac:dyDescent="0.25">
      <c r="L214" s="19"/>
    </row>
    <row r="215" spans="12:12" ht="12.5" x14ac:dyDescent="0.25">
      <c r="L215" s="19"/>
    </row>
    <row r="216" spans="12:12" ht="12.5" x14ac:dyDescent="0.25">
      <c r="L216" s="19"/>
    </row>
    <row r="217" spans="12:12" ht="12.5" x14ac:dyDescent="0.25">
      <c r="L217" s="19"/>
    </row>
    <row r="218" spans="12:12" ht="12.5" x14ac:dyDescent="0.25">
      <c r="L218" s="19"/>
    </row>
    <row r="219" spans="12:12" ht="12.5" x14ac:dyDescent="0.25">
      <c r="L219" s="19"/>
    </row>
    <row r="220" spans="12:12" ht="12.5" x14ac:dyDescent="0.25">
      <c r="L220" s="19"/>
    </row>
    <row r="221" spans="12:12" ht="12.5" x14ac:dyDescent="0.25">
      <c r="L221" s="19"/>
    </row>
    <row r="222" spans="12:12" ht="12.5" x14ac:dyDescent="0.25">
      <c r="L222" s="19"/>
    </row>
    <row r="223" spans="12:12" ht="12.5" x14ac:dyDescent="0.25">
      <c r="L223" s="19"/>
    </row>
    <row r="224" spans="12:12" ht="12.5" x14ac:dyDescent="0.25">
      <c r="L224" s="19"/>
    </row>
    <row r="225" spans="12:12" ht="12.5" x14ac:dyDescent="0.25">
      <c r="L225" s="19"/>
    </row>
    <row r="226" spans="12:12" ht="12.5" x14ac:dyDescent="0.25">
      <c r="L226" s="19"/>
    </row>
    <row r="227" spans="12:12" ht="12.5" x14ac:dyDescent="0.25">
      <c r="L227" s="19"/>
    </row>
    <row r="228" spans="12:12" ht="12.5" x14ac:dyDescent="0.25">
      <c r="L228" s="19"/>
    </row>
    <row r="229" spans="12:12" ht="12.5" x14ac:dyDescent="0.25">
      <c r="L229" s="19"/>
    </row>
    <row r="230" spans="12:12" ht="12.5" x14ac:dyDescent="0.25">
      <c r="L230" s="19"/>
    </row>
    <row r="231" spans="12:12" ht="12.5" x14ac:dyDescent="0.25">
      <c r="L231" s="19"/>
    </row>
    <row r="232" spans="12:12" ht="12.5" x14ac:dyDescent="0.25">
      <c r="L232" s="19"/>
    </row>
    <row r="233" spans="12:12" ht="12.5" x14ac:dyDescent="0.25">
      <c r="L233" s="19"/>
    </row>
    <row r="234" spans="12:12" ht="12.5" x14ac:dyDescent="0.25">
      <c r="L234" s="19"/>
    </row>
    <row r="235" spans="12:12" ht="12.5" x14ac:dyDescent="0.25">
      <c r="L235" s="19"/>
    </row>
    <row r="236" spans="12:12" ht="12.5" x14ac:dyDescent="0.25">
      <c r="L236" s="19"/>
    </row>
    <row r="237" spans="12:12" ht="12.5" x14ac:dyDescent="0.25">
      <c r="L237" s="19"/>
    </row>
    <row r="238" spans="12:12" ht="12.5" x14ac:dyDescent="0.25">
      <c r="L238" s="19"/>
    </row>
    <row r="239" spans="12:12" ht="12.5" x14ac:dyDescent="0.25">
      <c r="L239" s="19"/>
    </row>
    <row r="240" spans="12:12" ht="12.5" x14ac:dyDescent="0.25">
      <c r="L240" s="19"/>
    </row>
    <row r="241" spans="12:12" ht="12.5" x14ac:dyDescent="0.25">
      <c r="L241" s="19"/>
    </row>
    <row r="242" spans="12:12" ht="12.5" x14ac:dyDescent="0.25">
      <c r="L242" s="19"/>
    </row>
    <row r="243" spans="12:12" ht="12.5" x14ac:dyDescent="0.25">
      <c r="L243" s="19"/>
    </row>
    <row r="244" spans="12:12" ht="12.5" x14ac:dyDescent="0.25">
      <c r="L244" s="19"/>
    </row>
    <row r="245" spans="12:12" ht="12.5" x14ac:dyDescent="0.25">
      <c r="L245" s="19"/>
    </row>
    <row r="246" spans="12:12" ht="12.5" x14ac:dyDescent="0.25">
      <c r="L246" s="19"/>
    </row>
    <row r="247" spans="12:12" ht="12.5" x14ac:dyDescent="0.25">
      <c r="L247" s="19"/>
    </row>
    <row r="248" spans="12:12" ht="12.5" x14ac:dyDescent="0.25">
      <c r="L248" s="19"/>
    </row>
    <row r="249" spans="12:12" ht="12.5" x14ac:dyDescent="0.25">
      <c r="L249" s="19"/>
    </row>
    <row r="250" spans="12:12" ht="12.5" x14ac:dyDescent="0.25">
      <c r="L250" s="19"/>
    </row>
    <row r="251" spans="12:12" ht="12.5" x14ac:dyDescent="0.25">
      <c r="L251" s="19"/>
    </row>
    <row r="252" spans="12:12" ht="12.5" x14ac:dyDescent="0.25">
      <c r="L252" s="19"/>
    </row>
    <row r="253" spans="12:12" ht="12.5" x14ac:dyDescent="0.25">
      <c r="L253" s="19"/>
    </row>
    <row r="254" spans="12:12" ht="12.5" x14ac:dyDescent="0.25">
      <c r="L254" s="19"/>
    </row>
    <row r="255" spans="12:12" ht="12.5" x14ac:dyDescent="0.25">
      <c r="L255" s="19"/>
    </row>
    <row r="256" spans="12:12" ht="12.5" x14ac:dyDescent="0.25">
      <c r="L256" s="19"/>
    </row>
    <row r="257" spans="12:12" ht="12.5" x14ac:dyDescent="0.25">
      <c r="L257" s="19"/>
    </row>
    <row r="258" spans="12:12" ht="12.5" x14ac:dyDescent="0.25">
      <c r="L258" s="19"/>
    </row>
    <row r="259" spans="12:12" ht="12.5" x14ac:dyDescent="0.25">
      <c r="L259" s="19"/>
    </row>
    <row r="260" spans="12:12" ht="12.5" x14ac:dyDescent="0.25">
      <c r="L260" s="19"/>
    </row>
    <row r="261" spans="12:12" ht="12.5" x14ac:dyDescent="0.25">
      <c r="L261" s="19"/>
    </row>
    <row r="262" spans="12:12" ht="12.5" x14ac:dyDescent="0.25">
      <c r="L262" s="19"/>
    </row>
    <row r="263" spans="12:12" ht="12.5" x14ac:dyDescent="0.25">
      <c r="L263" s="19"/>
    </row>
    <row r="264" spans="12:12" ht="12.5" x14ac:dyDescent="0.25">
      <c r="L264" s="19"/>
    </row>
    <row r="265" spans="12:12" ht="12.5" x14ac:dyDescent="0.25">
      <c r="L265" s="19"/>
    </row>
    <row r="266" spans="12:12" ht="12.5" x14ac:dyDescent="0.25">
      <c r="L266" s="19"/>
    </row>
    <row r="267" spans="12:12" ht="12.5" x14ac:dyDescent="0.25">
      <c r="L267" s="19"/>
    </row>
    <row r="268" spans="12:12" ht="12.5" x14ac:dyDescent="0.25">
      <c r="L268" s="19"/>
    </row>
    <row r="269" spans="12:12" ht="12.5" x14ac:dyDescent="0.25">
      <c r="L269" s="19"/>
    </row>
    <row r="270" spans="12:12" ht="12.5" x14ac:dyDescent="0.25">
      <c r="L270" s="19"/>
    </row>
    <row r="271" spans="12:12" ht="12.5" x14ac:dyDescent="0.25">
      <c r="L271" s="19"/>
    </row>
    <row r="272" spans="12:12" ht="12.5" x14ac:dyDescent="0.25">
      <c r="L272" s="19"/>
    </row>
    <row r="273" spans="12:12" ht="12.5" x14ac:dyDescent="0.25">
      <c r="L273" s="19"/>
    </row>
    <row r="274" spans="12:12" ht="12.5" x14ac:dyDescent="0.25">
      <c r="L274" s="19"/>
    </row>
    <row r="275" spans="12:12" ht="12.5" x14ac:dyDescent="0.25">
      <c r="L275" s="19"/>
    </row>
    <row r="276" spans="12:12" ht="12.5" x14ac:dyDescent="0.25">
      <c r="L276" s="19"/>
    </row>
    <row r="277" spans="12:12" ht="12.5" x14ac:dyDescent="0.25">
      <c r="L277" s="19"/>
    </row>
    <row r="278" spans="12:12" ht="12.5" x14ac:dyDescent="0.25">
      <c r="L278" s="19"/>
    </row>
    <row r="279" spans="12:12" ht="12.5" x14ac:dyDescent="0.25">
      <c r="L279" s="19"/>
    </row>
    <row r="280" spans="12:12" ht="12.5" x14ac:dyDescent="0.25">
      <c r="L280" s="19"/>
    </row>
    <row r="281" spans="12:12" ht="12.5" x14ac:dyDescent="0.25">
      <c r="L281" s="19"/>
    </row>
    <row r="282" spans="12:12" ht="12.5" x14ac:dyDescent="0.25">
      <c r="L282" s="19"/>
    </row>
    <row r="283" spans="12:12" ht="12.5" x14ac:dyDescent="0.25">
      <c r="L283" s="19"/>
    </row>
    <row r="284" spans="12:12" ht="12.5" x14ac:dyDescent="0.25">
      <c r="L284" s="19"/>
    </row>
    <row r="285" spans="12:12" ht="12.5" x14ac:dyDescent="0.25">
      <c r="L285" s="19"/>
    </row>
    <row r="286" spans="12:12" ht="12.5" x14ac:dyDescent="0.25">
      <c r="L286" s="19"/>
    </row>
    <row r="287" spans="12:12" ht="12.5" x14ac:dyDescent="0.25">
      <c r="L287" s="19"/>
    </row>
    <row r="288" spans="12:12" ht="12.5" x14ac:dyDescent="0.25">
      <c r="L288" s="19"/>
    </row>
    <row r="289" spans="12:12" ht="12.5" x14ac:dyDescent="0.25">
      <c r="L289" s="19"/>
    </row>
    <row r="290" spans="12:12" ht="12.5" x14ac:dyDescent="0.25">
      <c r="L290" s="19"/>
    </row>
    <row r="291" spans="12:12" ht="12.5" x14ac:dyDescent="0.25">
      <c r="L291" s="19"/>
    </row>
    <row r="292" spans="12:12" ht="12.5" x14ac:dyDescent="0.25">
      <c r="L292" s="19"/>
    </row>
    <row r="293" spans="12:12" ht="12.5" x14ac:dyDescent="0.25">
      <c r="L293" s="19"/>
    </row>
    <row r="294" spans="12:12" ht="12.5" x14ac:dyDescent="0.25">
      <c r="L294" s="19"/>
    </row>
    <row r="295" spans="12:12" ht="12.5" x14ac:dyDescent="0.25">
      <c r="L295" s="19"/>
    </row>
    <row r="296" spans="12:12" ht="12.5" x14ac:dyDescent="0.25">
      <c r="L296" s="19"/>
    </row>
    <row r="297" spans="12:12" ht="12.5" x14ac:dyDescent="0.25">
      <c r="L297" s="19"/>
    </row>
    <row r="298" spans="12:12" ht="12.5" x14ac:dyDescent="0.25">
      <c r="L298" s="19"/>
    </row>
    <row r="299" spans="12:12" ht="12.5" x14ac:dyDescent="0.25">
      <c r="L299" s="19"/>
    </row>
    <row r="300" spans="12:12" ht="12.5" x14ac:dyDescent="0.25">
      <c r="L300" s="19"/>
    </row>
    <row r="301" spans="12:12" ht="12.5" x14ac:dyDescent="0.25">
      <c r="L301" s="19"/>
    </row>
    <row r="302" spans="12:12" ht="12.5" x14ac:dyDescent="0.25">
      <c r="L302" s="19"/>
    </row>
    <row r="303" spans="12:12" ht="12.5" x14ac:dyDescent="0.25">
      <c r="L303" s="19"/>
    </row>
    <row r="304" spans="12:12" ht="12.5" x14ac:dyDescent="0.25">
      <c r="L304" s="19"/>
    </row>
    <row r="305" spans="12:12" ht="12.5" x14ac:dyDescent="0.25">
      <c r="L305" s="19"/>
    </row>
    <row r="306" spans="12:12" ht="12.5" x14ac:dyDescent="0.25">
      <c r="L306" s="19"/>
    </row>
    <row r="307" spans="12:12" ht="12.5" x14ac:dyDescent="0.25">
      <c r="L307" s="19"/>
    </row>
    <row r="308" spans="12:12" ht="12.5" x14ac:dyDescent="0.25">
      <c r="L308" s="19"/>
    </row>
    <row r="309" spans="12:12" ht="12.5" x14ac:dyDescent="0.25">
      <c r="L309" s="19"/>
    </row>
    <row r="310" spans="12:12" ht="12.5" x14ac:dyDescent="0.25">
      <c r="L310" s="19"/>
    </row>
    <row r="311" spans="12:12" ht="12.5" x14ac:dyDescent="0.25">
      <c r="L311" s="19"/>
    </row>
    <row r="312" spans="12:12" ht="12.5" x14ac:dyDescent="0.25">
      <c r="L312" s="19"/>
    </row>
    <row r="313" spans="12:12" ht="12.5" x14ac:dyDescent="0.25">
      <c r="L313" s="19"/>
    </row>
    <row r="314" spans="12:12" ht="12.5" x14ac:dyDescent="0.25">
      <c r="L314" s="19"/>
    </row>
    <row r="315" spans="12:12" ht="12.5" x14ac:dyDescent="0.25">
      <c r="L315" s="19"/>
    </row>
    <row r="316" spans="12:12" ht="12.5" x14ac:dyDescent="0.25">
      <c r="L316" s="19"/>
    </row>
    <row r="317" spans="12:12" ht="12.5" x14ac:dyDescent="0.25">
      <c r="L317" s="19"/>
    </row>
    <row r="318" spans="12:12" ht="12.5" x14ac:dyDescent="0.25">
      <c r="L318" s="19"/>
    </row>
    <row r="319" spans="12:12" ht="12.5" x14ac:dyDescent="0.25">
      <c r="L319" s="19"/>
    </row>
    <row r="320" spans="12:12" ht="12.5" x14ac:dyDescent="0.25">
      <c r="L320" s="19"/>
    </row>
    <row r="321" spans="12:12" ht="12.5" x14ac:dyDescent="0.25">
      <c r="L321" s="19"/>
    </row>
    <row r="322" spans="12:12" ht="12.5" x14ac:dyDescent="0.25">
      <c r="L322" s="19"/>
    </row>
    <row r="323" spans="12:12" ht="12.5" x14ac:dyDescent="0.25">
      <c r="L323" s="19"/>
    </row>
    <row r="324" spans="12:12" ht="12.5" x14ac:dyDescent="0.25">
      <c r="L324" s="19"/>
    </row>
    <row r="325" spans="12:12" ht="12.5" x14ac:dyDescent="0.25">
      <c r="L325" s="19"/>
    </row>
    <row r="326" spans="12:12" ht="12.5" x14ac:dyDescent="0.25">
      <c r="L326" s="19"/>
    </row>
    <row r="327" spans="12:12" ht="12.5" x14ac:dyDescent="0.25">
      <c r="L327" s="19"/>
    </row>
    <row r="328" spans="12:12" ht="12.5" x14ac:dyDescent="0.25">
      <c r="L328" s="19"/>
    </row>
    <row r="329" spans="12:12" ht="12.5" x14ac:dyDescent="0.25">
      <c r="L329" s="19"/>
    </row>
    <row r="330" spans="12:12" ht="12.5" x14ac:dyDescent="0.25">
      <c r="L330" s="19"/>
    </row>
    <row r="331" spans="12:12" ht="12.5" x14ac:dyDescent="0.25">
      <c r="L331" s="19"/>
    </row>
    <row r="332" spans="12:12" ht="12.5" x14ac:dyDescent="0.25">
      <c r="L332" s="19"/>
    </row>
    <row r="333" spans="12:12" ht="12.5" x14ac:dyDescent="0.25">
      <c r="L333" s="19"/>
    </row>
    <row r="334" spans="12:12" ht="12.5" x14ac:dyDescent="0.25">
      <c r="L334" s="19"/>
    </row>
    <row r="335" spans="12:12" ht="12.5" x14ac:dyDescent="0.25">
      <c r="L335" s="19"/>
    </row>
    <row r="336" spans="12:12" ht="12.5" x14ac:dyDescent="0.25">
      <c r="L336" s="19"/>
    </row>
    <row r="337" spans="12:12" ht="12.5" x14ac:dyDescent="0.25">
      <c r="L337" s="19"/>
    </row>
    <row r="338" spans="12:12" ht="12.5" x14ac:dyDescent="0.25">
      <c r="L338" s="19"/>
    </row>
    <row r="339" spans="12:12" ht="12.5" x14ac:dyDescent="0.25">
      <c r="L339" s="19"/>
    </row>
    <row r="340" spans="12:12" ht="12.5" x14ac:dyDescent="0.25">
      <c r="L340" s="19"/>
    </row>
    <row r="341" spans="12:12" ht="12.5" x14ac:dyDescent="0.25">
      <c r="L341" s="19"/>
    </row>
    <row r="342" spans="12:12" ht="12.5" x14ac:dyDescent="0.25">
      <c r="L342" s="19"/>
    </row>
    <row r="343" spans="12:12" ht="12.5" x14ac:dyDescent="0.25">
      <c r="L343" s="19"/>
    </row>
    <row r="344" spans="12:12" ht="12.5" x14ac:dyDescent="0.25">
      <c r="L344" s="19"/>
    </row>
    <row r="345" spans="12:12" ht="12.5" x14ac:dyDescent="0.25">
      <c r="L345" s="19"/>
    </row>
    <row r="346" spans="12:12" ht="12.5" x14ac:dyDescent="0.25">
      <c r="L346" s="19"/>
    </row>
    <row r="347" spans="12:12" ht="12.5" x14ac:dyDescent="0.25">
      <c r="L347" s="19"/>
    </row>
    <row r="348" spans="12:12" ht="12.5" x14ac:dyDescent="0.25">
      <c r="L348" s="19"/>
    </row>
    <row r="349" spans="12:12" ht="12.5" x14ac:dyDescent="0.25">
      <c r="L349" s="19"/>
    </row>
    <row r="350" spans="12:12" ht="12.5" x14ac:dyDescent="0.25">
      <c r="L350" s="19"/>
    </row>
    <row r="351" spans="12:12" ht="12.5" x14ac:dyDescent="0.25">
      <c r="L351" s="19"/>
    </row>
    <row r="352" spans="12:12" ht="12.5" x14ac:dyDescent="0.25">
      <c r="L352" s="19"/>
    </row>
    <row r="353" spans="12:12" ht="12.5" x14ac:dyDescent="0.25">
      <c r="L353" s="19"/>
    </row>
    <row r="354" spans="12:12" ht="12.5" x14ac:dyDescent="0.25">
      <c r="L354" s="19"/>
    </row>
    <row r="355" spans="12:12" ht="12.5" x14ac:dyDescent="0.25">
      <c r="L355" s="19"/>
    </row>
    <row r="356" spans="12:12" ht="12.5" x14ac:dyDescent="0.25">
      <c r="L356" s="19"/>
    </row>
    <row r="357" spans="12:12" ht="12.5" x14ac:dyDescent="0.25">
      <c r="L357" s="19"/>
    </row>
    <row r="358" spans="12:12" ht="12.5" x14ac:dyDescent="0.25">
      <c r="L358" s="19"/>
    </row>
    <row r="359" spans="12:12" ht="12.5" x14ac:dyDescent="0.25">
      <c r="L359" s="19"/>
    </row>
    <row r="360" spans="12:12" ht="12.5" x14ac:dyDescent="0.25">
      <c r="L360" s="19"/>
    </row>
    <row r="361" spans="12:12" ht="12.5" x14ac:dyDescent="0.25">
      <c r="L361" s="19"/>
    </row>
    <row r="362" spans="12:12" ht="12.5" x14ac:dyDescent="0.25">
      <c r="L362" s="19"/>
    </row>
    <row r="363" spans="12:12" ht="12.5" x14ac:dyDescent="0.25">
      <c r="L363" s="19"/>
    </row>
    <row r="364" spans="12:12" ht="12.5" x14ac:dyDescent="0.25">
      <c r="L364" s="19"/>
    </row>
    <row r="365" spans="12:12" ht="12.5" x14ac:dyDescent="0.25">
      <c r="L365" s="19"/>
    </row>
    <row r="366" spans="12:12" ht="12.5" x14ac:dyDescent="0.25">
      <c r="L366" s="19"/>
    </row>
    <row r="367" spans="12:12" ht="12.5" x14ac:dyDescent="0.25">
      <c r="L367" s="19"/>
    </row>
    <row r="368" spans="12:12" ht="12.5" x14ac:dyDescent="0.25">
      <c r="L368" s="19"/>
    </row>
    <row r="369" spans="12:12" ht="12.5" x14ac:dyDescent="0.25">
      <c r="L369" s="19"/>
    </row>
    <row r="370" spans="12:12" ht="12.5" x14ac:dyDescent="0.25">
      <c r="L370" s="19"/>
    </row>
    <row r="371" spans="12:12" ht="12.5" x14ac:dyDescent="0.25">
      <c r="L371" s="19"/>
    </row>
    <row r="372" spans="12:12" ht="12.5" x14ac:dyDescent="0.25">
      <c r="L372" s="19"/>
    </row>
    <row r="373" spans="12:12" ht="12.5" x14ac:dyDescent="0.25">
      <c r="L373" s="19"/>
    </row>
    <row r="374" spans="12:12" ht="12.5" x14ac:dyDescent="0.25">
      <c r="L374" s="19"/>
    </row>
    <row r="375" spans="12:12" ht="12.5" x14ac:dyDescent="0.25">
      <c r="L375" s="19"/>
    </row>
    <row r="376" spans="12:12" ht="12.5" x14ac:dyDescent="0.25">
      <c r="L376" s="19"/>
    </row>
    <row r="377" spans="12:12" ht="12.5" x14ac:dyDescent="0.25">
      <c r="L377" s="19"/>
    </row>
    <row r="378" spans="12:12" ht="12.5" x14ac:dyDescent="0.25">
      <c r="L378" s="19"/>
    </row>
    <row r="379" spans="12:12" ht="12.5" x14ac:dyDescent="0.25">
      <c r="L379" s="19"/>
    </row>
    <row r="380" spans="12:12" ht="12.5" x14ac:dyDescent="0.25">
      <c r="L380" s="19"/>
    </row>
    <row r="381" spans="12:12" ht="12.5" x14ac:dyDescent="0.25">
      <c r="L381" s="19"/>
    </row>
    <row r="382" spans="12:12" ht="12.5" x14ac:dyDescent="0.25">
      <c r="L382" s="19"/>
    </row>
    <row r="383" spans="12:12" ht="12.5" x14ac:dyDescent="0.25">
      <c r="L383" s="19"/>
    </row>
    <row r="384" spans="12:12" ht="12.5" x14ac:dyDescent="0.25">
      <c r="L384" s="19"/>
    </row>
    <row r="385" spans="12:12" ht="12.5" x14ac:dyDescent="0.25">
      <c r="L385" s="19"/>
    </row>
    <row r="386" spans="12:12" ht="12.5" x14ac:dyDescent="0.25">
      <c r="L386" s="19"/>
    </row>
    <row r="387" spans="12:12" ht="12.5" x14ac:dyDescent="0.25">
      <c r="L387" s="19"/>
    </row>
    <row r="388" spans="12:12" ht="12.5" x14ac:dyDescent="0.25">
      <c r="L388" s="19"/>
    </row>
    <row r="389" spans="12:12" ht="12.5" x14ac:dyDescent="0.25">
      <c r="L389" s="19"/>
    </row>
    <row r="390" spans="12:12" ht="12.5" x14ac:dyDescent="0.25">
      <c r="L390" s="19"/>
    </row>
    <row r="391" spans="12:12" ht="12.5" x14ac:dyDescent="0.25">
      <c r="L391" s="19"/>
    </row>
    <row r="392" spans="12:12" ht="12.5" x14ac:dyDescent="0.25">
      <c r="L392" s="19"/>
    </row>
    <row r="393" spans="12:12" ht="12.5" x14ac:dyDescent="0.25">
      <c r="L393" s="19"/>
    </row>
    <row r="394" spans="12:12" ht="12.5" x14ac:dyDescent="0.25">
      <c r="L394" s="19"/>
    </row>
    <row r="395" spans="12:12" ht="12.5" x14ac:dyDescent="0.25">
      <c r="L395" s="19"/>
    </row>
    <row r="396" spans="12:12" ht="12.5" x14ac:dyDescent="0.25">
      <c r="L396" s="19"/>
    </row>
    <row r="397" spans="12:12" ht="12.5" x14ac:dyDescent="0.25">
      <c r="L397" s="19"/>
    </row>
    <row r="398" spans="12:12" ht="12.5" x14ac:dyDescent="0.25">
      <c r="L398" s="19"/>
    </row>
    <row r="399" spans="12:12" ht="12.5" x14ac:dyDescent="0.25">
      <c r="L399" s="19"/>
    </row>
    <row r="400" spans="12:12" ht="12.5" x14ac:dyDescent="0.25">
      <c r="L400" s="19"/>
    </row>
    <row r="401" spans="12:12" ht="12.5" x14ac:dyDescent="0.25">
      <c r="L401" s="19"/>
    </row>
    <row r="402" spans="12:12" ht="12.5" x14ac:dyDescent="0.25">
      <c r="L402" s="19"/>
    </row>
    <row r="403" spans="12:12" ht="12.5" x14ac:dyDescent="0.25">
      <c r="L403" s="19"/>
    </row>
    <row r="404" spans="12:12" ht="12.5" x14ac:dyDescent="0.25">
      <c r="L404" s="19"/>
    </row>
    <row r="405" spans="12:12" ht="12.5" x14ac:dyDescent="0.25">
      <c r="L405" s="19"/>
    </row>
    <row r="406" spans="12:12" ht="12.5" x14ac:dyDescent="0.25">
      <c r="L406" s="19"/>
    </row>
    <row r="407" spans="12:12" ht="12.5" x14ac:dyDescent="0.25">
      <c r="L407" s="19"/>
    </row>
    <row r="408" spans="12:12" ht="12.5" x14ac:dyDescent="0.25">
      <c r="L408" s="19"/>
    </row>
    <row r="409" spans="12:12" ht="12.5" x14ac:dyDescent="0.25">
      <c r="L409" s="19"/>
    </row>
    <row r="410" spans="12:12" ht="12.5" x14ac:dyDescent="0.25">
      <c r="L410" s="19"/>
    </row>
    <row r="411" spans="12:12" ht="12.5" x14ac:dyDescent="0.25">
      <c r="L411" s="19"/>
    </row>
    <row r="412" spans="12:12" ht="12.5" x14ac:dyDescent="0.25">
      <c r="L412" s="19"/>
    </row>
    <row r="413" spans="12:12" ht="12.5" x14ac:dyDescent="0.25">
      <c r="L413" s="19"/>
    </row>
    <row r="414" spans="12:12" ht="12.5" x14ac:dyDescent="0.25">
      <c r="L414" s="19"/>
    </row>
    <row r="415" spans="12:12" ht="12.5" x14ac:dyDescent="0.25">
      <c r="L415" s="19"/>
    </row>
    <row r="416" spans="12:12" ht="12.5" x14ac:dyDescent="0.25">
      <c r="L416" s="19"/>
    </row>
    <row r="417" spans="12:12" ht="12.5" x14ac:dyDescent="0.25">
      <c r="L417" s="19"/>
    </row>
    <row r="418" spans="12:12" ht="12.5" x14ac:dyDescent="0.25">
      <c r="L418" s="19"/>
    </row>
    <row r="419" spans="12:12" ht="12.5" x14ac:dyDescent="0.25">
      <c r="L419" s="19"/>
    </row>
    <row r="420" spans="12:12" ht="12.5" x14ac:dyDescent="0.25">
      <c r="L420" s="19"/>
    </row>
    <row r="421" spans="12:12" ht="12.5" x14ac:dyDescent="0.25">
      <c r="L421" s="19"/>
    </row>
    <row r="422" spans="12:12" ht="12.5" x14ac:dyDescent="0.25">
      <c r="L422" s="19"/>
    </row>
    <row r="423" spans="12:12" ht="12.5" x14ac:dyDescent="0.25">
      <c r="L423" s="19"/>
    </row>
    <row r="424" spans="12:12" ht="12.5" x14ac:dyDescent="0.25">
      <c r="L424" s="19"/>
    </row>
    <row r="425" spans="12:12" ht="12.5" x14ac:dyDescent="0.25">
      <c r="L425" s="19"/>
    </row>
    <row r="426" spans="12:12" ht="12.5" x14ac:dyDescent="0.25">
      <c r="L426" s="19"/>
    </row>
    <row r="427" spans="12:12" ht="12.5" x14ac:dyDescent="0.25">
      <c r="L427" s="19"/>
    </row>
    <row r="428" spans="12:12" ht="12.5" x14ac:dyDescent="0.25">
      <c r="L428" s="19"/>
    </row>
    <row r="429" spans="12:12" ht="12.5" x14ac:dyDescent="0.25">
      <c r="L429" s="19"/>
    </row>
    <row r="430" spans="12:12" ht="12.5" x14ac:dyDescent="0.25">
      <c r="L430" s="19"/>
    </row>
    <row r="431" spans="12:12" ht="12.5" x14ac:dyDescent="0.25">
      <c r="L431" s="19"/>
    </row>
    <row r="432" spans="12:12" ht="12.5" x14ac:dyDescent="0.25">
      <c r="L432" s="19"/>
    </row>
    <row r="433" spans="12:12" ht="12.5" x14ac:dyDescent="0.25">
      <c r="L433" s="19"/>
    </row>
    <row r="434" spans="12:12" ht="12.5" x14ac:dyDescent="0.25">
      <c r="L434" s="19"/>
    </row>
    <row r="435" spans="12:12" ht="12.5" x14ac:dyDescent="0.25">
      <c r="L435" s="19"/>
    </row>
    <row r="436" spans="12:12" ht="12.5" x14ac:dyDescent="0.25">
      <c r="L436" s="19"/>
    </row>
    <row r="437" spans="12:12" ht="12.5" x14ac:dyDescent="0.25">
      <c r="L437" s="19"/>
    </row>
    <row r="438" spans="12:12" ht="12.5" x14ac:dyDescent="0.25">
      <c r="L438" s="19"/>
    </row>
    <row r="439" spans="12:12" ht="12.5" x14ac:dyDescent="0.25">
      <c r="L439" s="19"/>
    </row>
    <row r="440" spans="12:12" ht="12.5" x14ac:dyDescent="0.25">
      <c r="L440" s="19"/>
    </row>
    <row r="441" spans="12:12" ht="12.5" x14ac:dyDescent="0.25">
      <c r="L441" s="19"/>
    </row>
    <row r="442" spans="12:12" ht="12.5" x14ac:dyDescent="0.25">
      <c r="L442" s="19"/>
    </row>
    <row r="443" spans="12:12" ht="12.5" x14ac:dyDescent="0.25">
      <c r="L443" s="19"/>
    </row>
    <row r="444" spans="12:12" ht="12.5" x14ac:dyDescent="0.25">
      <c r="L444" s="19"/>
    </row>
    <row r="445" spans="12:12" ht="12.5" x14ac:dyDescent="0.25">
      <c r="L445" s="19"/>
    </row>
    <row r="446" spans="12:12" ht="12.5" x14ac:dyDescent="0.25">
      <c r="L446" s="19"/>
    </row>
    <row r="447" spans="12:12" ht="12.5" x14ac:dyDescent="0.25">
      <c r="L447" s="19"/>
    </row>
    <row r="448" spans="12:12" ht="12.5" x14ac:dyDescent="0.25">
      <c r="L448" s="19"/>
    </row>
    <row r="449" spans="12:12" ht="12.5" x14ac:dyDescent="0.25">
      <c r="L449" s="19"/>
    </row>
    <row r="450" spans="12:12" ht="12.5" x14ac:dyDescent="0.25">
      <c r="L450" s="19"/>
    </row>
    <row r="451" spans="12:12" ht="12.5" x14ac:dyDescent="0.25">
      <c r="L451" s="19"/>
    </row>
    <row r="452" spans="12:12" ht="12.5" x14ac:dyDescent="0.25">
      <c r="L452" s="19"/>
    </row>
    <row r="453" spans="12:12" ht="12.5" x14ac:dyDescent="0.25">
      <c r="L453" s="19"/>
    </row>
    <row r="454" spans="12:12" ht="12.5" x14ac:dyDescent="0.25">
      <c r="L454" s="19"/>
    </row>
    <row r="455" spans="12:12" ht="12.5" x14ac:dyDescent="0.25">
      <c r="L455" s="19"/>
    </row>
    <row r="456" spans="12:12" ht="12.5" x14ac:dyDescent="0.25">
      <c r="L456" s="19"/>
    </row>
    <row r="457" spans="12:12" ht="12.5" x14ac:dyDescent="0.25">
      <c r="L457" s="19"/>
    </row>
    <row r="458" spans="12:12" ht="12.5" x14ac:dyDescent="0.25">
      <c r="L458" s="19"/>
    </row>
    <row r="459" spans="12:12" ht="12.5" x14ac:dyDescent="0.25">
      <c r="L459" s="19"/>
    </row>
    <row r="460" spans="12:12" ht="12.5" x14ac:dyDescent="0.25">
      <c r="L460" s="19"/>
    </row>
    <row r="461" spans="12:12" ht="12.5" x14ac:dyDescent="0.25">
      <c r="L461" s="19"/>
    </row>
    <row r="462" spans="12:12" ht="12.5" x14ac:dyDescent="0.25">
      <c r="L462" s="19"/>
    </row>
    <row r="463" spans="12:12" ht="12.5" x14ac:dyDescent="0.25">
      <c r="L463" s="19"/>
    </row>
    <row r="464" spans="12:12" ht="12.5" x14ac:dyDescent="0.25">
      <c r="L464" s="19"/>
    </row>
    <row r="465" spans="12:12" ht="12.5" x14ac:dyDescent="0.25">
      <c r="L465" s="19"/>
    </row>
    <row r="466" spans="12:12" ht="12.5" x14ac:dyDescent="0.25">
      <c r="L466" s="19"/>
    </row>
    <row r="467" spans="12:12" ht="12.5" x14ac:dyDescent="0.25">
      <c r="L467" s="19"/>
    </row>
    <row r="468" spans="12:12" ht="12.5" x14ac:dyDescent="0.25">
      <c r="L468" s="19"/>
    </row>
    <row r="469" spans="12:12" ht="12.5" x14ac:dyDescent="0.25">
      <c r="L469" s="19"/>
    </row>
    <row r="470" spans="12:12" ht="12.5" x14ac:dyDescent="0.25">
      <c r="L470" s="19"/>
    </row>
    <row r="471" spans="12:12" ht="12.5" x14ac:dyDescent="0.25">
      <c r="L471" s="19"/>
    </row>
    <row r="472" spans="12:12" ht="12.5" x14ac:dyDescent="0.25">
      <c r="L472" s="19"/>
    </row>
    <row r="473" spans="12:12" ht="12.5" x14ac:dyDescent="0.25">
      <c r="L473" s="19"/>
    </row>
    <row r="474" spans="12:12" ht="12.5" x14ac:dyDescent="0.25">
      <c r="L474" s="19"/>
    </row>
    <row r="475" spans="12:12" ht="12.5" x14ac:dyDescent="0.25">
      <c r="L475" s="19"/>
    </row>
    <row r="476" spans="12:12" ht="12.5" x14ac:dyDescent="0.25">
      <c r="L476" s="19"/>
    </row>
    <row r="477" spans="12:12" ht="12.5" x14ac:dyDescent="0.25">
      <c r="L477" s="19"/>
    </row>
    <row r="478" spans="12:12" ht="12.5" x14ac:dyDescent="0.25">
      <c r="L478" s="19"/>
    </row>
    <row r="479" spans="12:12" ht="12.5" x14ac:dyDescent="0.25">
      <c r="L479" s="19"/>
    </row>
    <row r="480" spans="12:12" ht="12.5" x14ac:dyDescent="0.25">
      <c r="L480" s="19"/>
    </row>
    <row r="481" spans="12:12" ht="12.5" x14ac:dyDescent="0.25">
      <c r="L481" s="19"/>
    </row>
    <row r="482" spans="12:12" ht="12.5" x14ac:dyDescent="0.25">
      <c r="L482" s="19"/>
    </row>
    <row r="483" spans="12:12" ht="12.5" x14ac:dyDescent="0.25">
      <c r="L483" s="19"/>
    </row>
    <row r="484" spans="12:12" ht="12.5" x14ac:dyDescent="0.25">
      <c r="L484" s="19"/>
    </row>
    <row r="485" spans="12:12" ht="12.5" x14ac:dyDescent="0.25">
      <c r="L485" s="19"/>
    </row>
    <row r="486" spans="12:12" ht="12.5" x14ac:dyDescent="0.25">
      <c r="L486" s="19"/>
    </row>
    <row r="487" spans="12:12" ht="12.5" x14ac:dyDescent="0.25">
      <c r="L487" s="19"/>
    </row>
    <row r="488" spans="12:12" ht="12.5" x14ac:dyDescent="0.25">
      <c r="L488" s="19"/>
    </row>
    <row r="489" spans="12:12" ht="12.5" x14ac:dyDescent="0.25">
      <c r="L489" s="19"/>
    </row>
    <row r="490" spans="12:12" ht="12.5" x14ac:dyDescent="0.25">
      <c r="L490" s="19"/>
    </row>
    <row r="491" spans="12:12" ht="12.5" x14ac:dyDescent="0.25">
      <c r="L491" s="19"/>
    </row>
    <row r="492" spans="12:12" ht="12.5" x14ac:dyDescent="0.25">
      <c r="L492" s="19"/>
    </row>
    <row r="493" spans="12:12" ht="12.5" x14ac:dyDescent="0.25">
      <c r="L493" s="19"/>
    </row>
    <row r="494" spans="12:12" ht="12.5" x14ac:dyDescent="0.25">
      <c r="L494" s="19"/>
    </row>
    <row r="495" spans="12:12" ht="12.5" x14ac:dyDescent="0.25">
      <c r="L495" s="19"/>
    </row>
    <row r="496" spans="12:12" ht="12.5" x14ac:dyDescent="0.25">
      <c r="L496" s="19"/>
    </row>
    <row r="497" spans="12:12" ht="12.5" x14ac:dyDescent="0.25">
      <c r="L497" s="19"/>
    </row>
    <row r="498" spans="12:12" ht="12.5" x14ac:dyDescent="0.25">
      <c r="L498" s="19"/>
    </row>
    <row r="499" spans="12:12" ht="12.5" x14ac:dyDescent="0.25">
      <c r="L499" s="19"/>
    </row>
    <row r="500" spans="12:12" ht="12.5" x14ac:dyDescent="0.25">
      <c r="L500" s="19"/>
    </row>
    <row r="501" spans="12:12" ht="12.5" x14ac:dyDescent="0.25">
      <c r="L501" s="19"/>
    </row>
    <row r="502" spans="12:12" ht="12.5" x14ac:dyDescent="0.25">
      <c r="L502" s="19"/>
    </row>
    <row r="503" spans="12:12" ht="12.5" x14ac:dyDescent="0.25">
      <c r="L503" s="19"/>
    </row>
    <row r="504" spans="12:12" ht="12.5" x14ac:dyDescent="0.25">
      <c r="L504" s="19"/>
    </row>
    <row r="505" spans="12:12" ht="12.5" x14ac:dyDescent="0.25">
      <c r="L505" s="19"/>
    </row>
    <row r="506" spans="12:12" ht="12.5" x14ac:dyDescent="0.25">
      <c r="L506" s="19"/>
    </row>
    <row r="507" spans="12:12" ht="12.5" x14ac:dyDescent="0.25">
      <c r="L507" s="19"/>
    </row>
    <row r="508" spans="12:12" ht="12.5" x14ac:dyDescent="0.25">
      <c r="L508" s="19"/>
    </row>
    <row r="509" spans="12:12" ht="12.5" x14ac:dyDescent="0.25">
      <c r="L509" s="19"/>
    </row>
    <row r="510" spans="12:12" ht="12.5" x14ac:dyDescent="0.25">
      <c r="L510" s="19"/>
    </row>
    <row r="511" spans="12:12" ht="12.5" x14ac:dyDescent="0.25">
      <c r="L511" s="19"/>
    </row>
    <row r="512" spans="12:12" ht="12.5" x14ac:dyDescent="0.25">
      <c r="L512" s="19"/>
    </row>
    <row r="513" spans="12:12" ht="12.5" x14ac:dyDescent="0.25">
      <c r="L513" s="19"/>
    </row>
    <row r="514" spans="12:12" ht="12.5" x14ac:dyDescent="0.25">
      <c r="L514" s="19"/>
    </row>
    <row r="515" spans="12:12" ht="12.5" x14ac:dyDescent="0.25">
      <c r="L515" s="19"/>
    </row>
    <row r="516" spans="12:12" ht="12.5" x14ac:dyDescent="0.25">
      <c r="L516" s="19"/>
    </row>
    <row r="517" spans="12:12" ht="12.5" x14ac:dyDescent="0.25">
      <c r="L517" s="19"/>
    </row>
    <row r="518" spans="12:12" ht="12.5" x14ac:dyDescent="0.25">
      <c r="L518" s="19"/>
    </row>
    <row r="519" spans="12:12" ht="12.5" x14ac:dyDescent="0.25">
      <c r="L519" s="19"/>
    </row>
    <row r="520" spans="12:12" ht="12.5" x14ac:dyDescent="0.25">
      <c r="L520" s="19"/>
    </row>
    <row r="521" spans="12:12" ht="12.5" x14ac:dyDescent="0.25">
      <c r="L521" s="19"/>
    </row>
    <row r="522" spans="12:12" ht="12.5" x14ac:dyDescent="0.25">
      <c r="L522" s="19"/>
    </row>
    <row r="523" spans="12:12" ht="12.5" x14ac:dyDescent="0.25">
      <c r="L523" s="19"/>
    </row>
    <row r="524" spans="12:12" ht="12.5" x14ac:dyDescent="0.25">
      <c r="L524" s="19"/>
    </row>
    <row r="525" spans="12:12" ht="12.5" x14ac:dyDescent="0.25">
      <c r="L525" s="19"/>
    </row>
    <row r="526" spans="12:12" ht="12.5" x14ac:dyDescent="0.25">
      <c r="L526" s="19"/>
    </row>
    <row r="527" spans="12:12" ht="12.5" x14ac:dyDescent="0.25">
      <c r="L527" s="19"/>
    </row>
    <row r="528" spans="12:12" ht="12.5" x14ac:dyDescent="0.25">
      <c r="L528" s="19"/>
    </row>
    <row r="529" spans="12:12" ht="12.5" x14ac:dyDescent="0.25">
      <c r="L529" s="19"/>
    </row>
    <row r="530" spans="12:12" ht="12.5" x14ac:dyDescent="0.25">
      <c r="L530" s="19"/>
    </row>
    <row r="531" spans="12:12" ht="12.5" x14ac:dyDescent="0.25">
      <c r="L531" s="19"/>
    </row>
    <row r="532" spans="12:12" ht="12.5" x14ac:dyDescent="0.25">
      <c r="L532" s="19"/>
    </row>
    <row r="533" spans="12:12" ht="12.5" x14ac:dyDescent="0.25">
      <c r="L533" s="19"/>
    </row>
    <row r="534" spans="12:12" ht="12.5" x14ac:dyDescent="0.25">
      <c r="L534" s="19"/>
    </row>
    <row r="535" spans="12:12" ht="12.5" x14ac:dyDescent="0.25">
      <c r="L535" s="19"/>
    </row>
    <row r="536" spans="12:12" ht="12.5" x14ac:dyDescent="0.25">
      <c r="L536" s="19"/>
    </row>
    <row r="537" spans="12:12" ht="12.5" x14ac:dyDescent="0.25">
      <c r="L537" s="19"/>
    </row>
    <row r="538" spans="12:12" ht="12.5" x14ac:dyDescent="0.25">
      <c r="L538" s="19"/>
    </row>
    <row r="539" spans="12:12" ht="12.5" x14ac:dyDescent="0.25">
      <c r="L539" s="19"/>
    </row>
    <row r="540" spans="12:12" ht="12.5" x14ac:dyDescent="0.25">
      <c r="L540" s="19"/>
    </row>
    <row r="541" spans="12:12" ht="12.5" x14ac:dyDescent="0.25">
      <c r="L541" s="19"/>
    </row>
    <row r="542" spans="12:12" ht="12.5" x14ac:dyDescent="0.25">
      <c r="L542" s="19"/>
    </row>
    <row r="543" spans="12:12" ht="12.5" x14ac:dyDescent="0.25">
      <c r="L543" s="19"/>
    </row>
    <row r="544" spans="12:12" ht="12.5" x14ac:dyDescent="0.25">
      <c r="L544" s="19"/>
    </row>
    <row r="545" spans="12:12" ht="12.5" x14ac:dyDescent="0.25">
      <c r="L545" s="19"/>
    </row>
    <row r="546" spans="12:12" ht="12.5" x14ac:dyDescent="0.25">
      <c r="L546" s="19"/>
    </row>
    <row r="547" spans="12:12" ht="12.5" x14ac:dyDescent="0.25">
      <c r="L547" s="19"/>
    </row>
    <row r="548" spans="12:12" ht="12.5" x14ac:dyDescent="0.25">
      <c r="L548" s="19"/>
    </row>
    <row r="549" spans="12:12" ht="12.5" x14ac:dyDescent="0.25">
      <c r="L549" s="19"/>
    </row>
    <row r="550" spans="12:12" ht="12.5" x14ac:dyDescent="0.25">
      <c r="L550" s="19"/>
    </row>
    <row r="551" spans="12:12" ht="12.5" x14ac:dyDescent="0.25">
      <c r="L551" s="19"/>
    </row>
    <row r="552" spans="12:12" ht="12.5" x14ac:dyDescent="0.25">
      <c r="L552" s="19"/>
    </row>
    <row r="553" spans="12:12" ht="12.5" x14ac:dyDescent="0.25">
      <c r="L553" s="19"/>
    </row>
    <row r="554" spans="12:12" ht="12.5" x14ac:dyDescent="0.25">
      <c r="L554" s="19"/>
    </row>
    <row r="555" spans="12:12" ht="12.5" x14ac:dyDescent="0.25">
      <c r="L555" s="19"/>
    </row>
    <row r="556" spans="12:12" ht="12.5" x14ac:dyDescent="0.25">
      <c r="L556" s="19"/>
    </row>
    <row r="557" spans="12:12" ht="12.5" x14ac:dyDescent="0.25">
      <c r="L557" s="19"/>
    </row>
    <row r="558" spans="12:12" ht="12.5" x14ac:dyDescent="0.25">
      <c r="L558" s="19"/>
    </row>
    <row r="559" spans="12:12" ht="12.5" x14ac:dyDescent="0.25">
      <c r="L559" s="19"/>
    </row>
    <row r="560" spans="12:12" ht="12.5" x14ac:dyDescent="0.25">
      <c r="L560" s="19"/>
    </row>
    <row r="561" spans="12:12" ht="12.5" x14ac:dyDescent="0.25">
      <c r="L561" s="19"/>
    </row>
    <row r="562" spans="12:12" ht="12.5" x14ac:dyDescent="0.25">
      <c r="L562" s="19"/>
    </row>
    <row r="563" spans="12:12" ht="12.5" x14ac:dyDescent="0.25">
      <c r="L563" s="19"/>
    </row>
    <row r="564" spans="12:12" ht="12.5" x14ac:dyDescent="0.25">
      <c r="L564" s="19"/>
    </row>
    <row r="565" spans="12:12" ht="12.5" x14ac:dyDescent="0.25">
      <c r="L565" s="19"/>
    </row>
    <row r="566" spans="12:12" ht="12.5" x14ac:dyDescent="0.25">
      <c r="L566" s="19"/>
    </row>
    <row r="567" spans="12:12" ht="12.5" x14ac:dyDescent="0.25">
      <c r="L567" s="19"/>
    </row>
    <row r="568" spans="12:12" ht="12.5" x14ac:dyDescent="0.25">
      <c r="L568" s="19"/>
    </row>
    <row r="569" spans="12:12" ht="12.5" x14ac:dyDescent="0.25">
      <c r="L569" s="19"/>
    </row>
    <row r="570" spans="12:12" ht="12.5" x14ac:dyDescent="0.25">
      <c r="L570" s="19"/>
    </row>
    <row r="571" spans="12:12" ht="12.5" x14ac:dyDescent="0.25">
      <c r="L571" s="19"/>
    </row>
    <row r="572" spans="12:12" ht="12.5" x14ac:dyDescent="0.25">
      <c r="L572" s="19"/>
    </row>
    <row r="573" spans="12:12" ht="12.5" x14ac:dyDescent="0.25">
      <c r="L573" s="19"/>
    </row>
    <row r="574" spans="12:12" ht="12.5" x14ac:dyDescent="0.25">
      <c r="L574" s="19"/>
    </row>
    <row r="575" spans="12:12" ht="12.5" x14ac:dyDescent="0.25">
      <c r="L575" s="19"/>
    </row>
    <row r="576" spans="12:12" ht="12.5" x14ac:dyDescent="0.25">
      <c r="L576" s="19"/>
    </row>
    <row r="577" spans="12:12" ht="12.5" x14ac:dyDescent="0.25">
      <c r="L577" s="19"/>
    </row>
    <row r="578" spans="12:12" ht="12.5" x14ac:dyDescent="0.25">
      <c r="L578" s="19"/>
    </row>
    <row r="579" spans="12:12" ht="12.5" x14ac:dyDescent="0.25">
      <c r="L579" s="19"/>
    </row>
    <row r="580" spans="12:12" ht="12.5" x14ac:dyDescent="0.25">
      <c r="L580" s="19"/>
    </row>
    <row r="581" spans="12:12" ht="12.5" x14ac:dyDescent="0.25">
      <c r="L581" s="19"/>
    </row>
    <row r="582" spans="12:12" ht="12.5" x14ac:dyDescent="0.25">
      <c r="L582" s="19"/>
    </row>
    <row r="583" spans="12:12" ht="12.5" x14ac:dyDescent="0.25">
      <c r="L583" s="19"/>
    </row>
    <row r="584" spans="12:12" ht="12.5" x14ac:dyDescent="0.25">
      <c r="L584" s="19"/>
    </row>
    <row r="585" spans="12:12" ht="12.5" x14ac:dyDescent="0.25">
      <c r="L585" s="19"/>
    </row>
    <row r="586" spans="12:12" ht="12.5" x14ac:dyDescent="0.25">
      <c r="L586" s="19"/>
    </row>
    <row r="587" spans="12:12" ht="12.5" x14ac:dyDescent="0.25">
      <c r="L587" s="19"/>
    </row>
    <row r="588" spans="12:12" ht="12.5" x14ac:dyDescent="0.25">
      <c r="L588" s="19"/>
    </row>
    <row r="589" spans="12:12" ht="12.5" x14ac:dyDescent="0.25">
      <c r="L589" s="19"/>
    </row>
    <row r="590" spans="12:12" ht="12.5" x14ac:dyDescent="0.25">
      <c r="L590" s="19"/>
    </row>
    <row r="591" spans="12:12" ht="12.5" x14ac:dyDescent="0.25">
      <c r="L591" s="19"/>
    </row>
    <row r="592" spans="12:12" ht="12.5" x14ac:dyDescent="0.25">
      <c r="L592" s="19"/>
    </row>
    <row r="593" spans="12:12" ht="12.5" x14ac:dyDescent="0.25">
      <c r="L593" s="19"/>
    </row>
    <row r="594" spans="12:12" ht="12.5" x14ac:dyDescent="0.25">
      <c r="L594" s="19"/>
    </row>
    <row r="595" spans="12:12" ht="12.5" x14ac:dyDescent="0.25">
      <c r="L595" s="19"/>
    </row>
    <row r="596" spans="12:12" ht="12.5" x14ac:dyDescent="0.25">
      <c r="L596" s="19"/>
    </row>
    <row r="597" spans="12:12" ht="12.5" x14ac:dyDescent="0.25">
      <c r="L597" s="19"/>
    </row>
    <row r="598" spans="12:12" ht="12.5" x14ac:dyDescent="0.25">
      <c r="L598" s="19"/>
    </row>
    <row r="599" spans="12:12" ht="12.5" x14ac:dyDescent="0.25">
      <c r="L599" s="19"/>
    </row>
    <row r="600" spans="12:12" ht="12.5" x14ac:dyDescent="0.25">
      <c r="L600" s="19"/>
    </row>
    <row r="601" spans="12:12" ht="12.5" x14ac:dyDescent="0.25">
      <c r="L601" s="19"/>
    </row>
    <row r="602" spans="12:12" ht="12.5" x14ac:dyDescent="0.25">
      <c r="L602" s="19"/>
    </row>
    <row r="603" spans="12:12" ht="12.5" x14ac:dyDescent="0.25">
      <c r="L603" s="19"/>
    </row>
    <row r="604" spans="12:12" ht="12.5" x14ac:dyDescent="0.25">
      <c r="L604" s="19"/>
    </row>
    <row r="605" spans="12:12" ht="12.5" x14ac:dyDescent="0.25">
      <c r="L605" s="19"/>
    </row>
    <row r="606" spans="12:12" ht="12.5" x14ac:dyDescent="0.25">
      <c r="L606" s="19"/>
    </row>
    <row r="607" spans="12:12" ht="12.5" x14ac:dyDescent="0.25">
      <c r="L607" s="19"/>
    </row>
    <row r="608" spans="12:12" ht="12.5" x14ac:dyDescent="0.25">
      <c r="L608" s="19"/>
    </row>
    <row r="609" spans="12:12" ht="12.5" x14ac:dyDescent="0.25">
      <c r="L609" s="19"/>
    </row>
    <row r="610" spans="12:12" ht="12.5" x14ac:dyDescent="0.25">
      <c r="L610" s="19"/>
    </row>
    <row r="611" spans="12:12" ht="12.5" x14ac:dyDescent="0.25">
      <c r="L611" s="19"/>
    </row>
    <row r="612" spans="12:12" ht="12.5" x14ac:dyDescent="0.25">
      <c r="L612" s="19"/>
    </row>
    <row r="613" spans="12:12" ht="12.5" x14ac:dyDescent="0.25">
      <c r="L613" s="19"/>
    </row>
    <row r="614" spans="12:12" ht="12.5" x14ac:dyDescent="0.25">
      <c r="L614" s="19"/>
    </row>
    <row r="615" spans="12:12" ht="12.5" x14ac:dyDescent="0.25">
      <c r="L615" s="19"/>
    </row>
    <row r="616" spans="12:12" ht="12.5" x14ac:dyDescent="0.25">
      <c r="L616" s="19"/>
    </row>
    <row r="617" spans="12:12" ht="12.5" x14ac:dyDescent="0.25">
      <c r="L617" s="19"/>
    </row>
    <row r="618" spans="12:12" ht="12.5" x14ac:dyDescent="0.25">
      <c r="L618" s="19"/>
    </row>
    <row r="619" spans="12:12" ht="12.5" x14ac:dyDescent="0.25">
      <c r="L619" s="19"/>
    </row>
    <row r="620" spans="12:12" ht="12.5" x14ac:dyDescent="0.25">
      <c r="L620" s="19"/>
    </row>
    <row r="621" spans="12:12" ht="12.5" x14ac:dyDescent="0.25">
      <c r="L621" s="19"/>
    </row>
    <row r="622" spans="12:12" ht="12.5" x14ac:dyDescent="0.25">
      <c r="L622" s="19"/>
    </row>
    <row r="623" spans="12:12" ht="12.5" x14ac:dyDescent="0.25">
      <c r="L623" s="19"/>
    </row>
    <row r="624" spans="12:12" ht="12.5" x14ac:dyDescent="0.25">
      <c r="L624" s="19"/>
    </row>
    <row r="625" spans="12:12" ht="12.5" x14ac:dyDescent="0.25">
      <c r="L625" s="19"/>
    </row>
    <row r="626" spans="12:12" ht="12.5" x14ac:dyDescent="0.25">
      <c r="L626" s="19"/>
    </row>
    <row r="627" spans="12:12" ht="12.5" x14ac:dyDescent="0.25">
      <c r="L627" s="19"/>
    </row>
    <row r="628" spans="12:12" ht="12.5" x14ac:dyDescent="0.25">
      <c r="L628" s="19"/>
    </row>
    <row r="629" spans="12:12" ht="12.5" x14ac:dyDescent="0.25">
      <c r="L629" s="19"/>
    </row>
    <row r="630" spans="12:12" ht="12.5" x14ac:dyDescent="0.25">
      <c r="L630" s="19"/>
    </row>
    <row r="631" spans="12:12" ht="12.5" x14ac:dyDescent="0.25">
      <c r="L631" s="19"/>
    </row>
    <row r="632" spans="12:12" ht="12.5" x14ac:dyDescent="0.25">
      <c r="L632" s="19"/>
    </row>
    <row r="633" spans="12:12" ht="12.5" x14ac:dyDescent="0.25">
      <c r="L633" s="19"/>
    </row>
    <row r="634" spans="12:12" ht="12.5" x14ac:dyDescent="0.25">
      <c r="L634" s="19"/>
    </row>
    <row r="635" spans="12:12" ht="12.5" x14ac:dyDescent="0.25">
      <c r="L635" s="19"/>
    </row>
    <row r="636" spans="12:12" ht="12.5" x14ac:dyDescent="0.25">
      <c r="L636" s="19"/>
    </row>
    <row r="637" spans="12:12" ht="12.5" x14ac:dyDescent="0.25">
      <c r="L637" s="19"/>
    </row>
    <row r="638" spans="12:12" ht="12.5" x14ac:dyDescent="0.25">
      <c r="L638" s="19"/>
    </row>
    <row r="639" spans="12:12" ht="12.5" x14ac:dyDescent="0.25">
      <c r="L639" s="19"/>
    </row>
    <row r="640" spans="12:12" ht="12.5" x14ac:dyDescent="0.25">
      <c r="L640" s="19"/>
    </row>
    <row r="641" spans="12:12" ht="12.5" x14ac:dyDescent="0.25">
      <c r="L641" s="19"/>
    </row>
    <row r="642" spans="12:12" ht="12.5" x14ac:dyDescent="0.25">
      <c r="L642" s="19"/>
    </row>
    <row r="643" spans="12:12" ht="12.5" x14ac:dyDescent="0.25">
      <c r="L643" s="19"/>
    </row>
    <row r="644" spans="12:12" ht="12.5" x14ac:dyDescent="0.25">
      <c r="L644" s="19"/>
    </row>
    <row r="645" spans="12:12" ht="12.5" x14ac:dyDescent="0.25">
      <c r="L645" s="19"/>
    </row>
    <row r="646" spans="12:12" ht="12.5" x14ac:dyDescent="0.25">
      <c r="L646" s="19"/>
    </row>
    <row r="647" spans="12:12" ht="12.5" x14ac:dyDescent="0.25">
      <c r="L647" s="19"/>
    </row>
    <row r="648" spans="12:12" ht="12.5" x14ac:dyDescent="0.25">
      <c r="L648" s="19"/>
    </row>
    <row r="649" spans="12:12" ht="12.5" x14ac:dyDescent="0.25">
      <c r="L649" s="19"/>
    </row>
    <row r="650" spans="12:12" ht="12.5" x14ac:dyDescent="0.25">
      <c r="L650" s="19"/>
    </row>
    <row r="651" spans="12:12" ht="12.5" x14ac:dyDescent="0.25">
      <c r="L651" s="19"/>
    </row>
    <row r="652" spans="12:12" ht="12.5" x14ac:dyDescent="0.25">
      <c r="L652" s="19"/>
    </row>
    <row r="653" spans="12:12" ht="12.5" x14ac:dyDescent="0.25">
      <c r="L653" s="19"/>
    </row>
    <row r="654" spans="12:12" ht="12.5" x14ac:dyDescent="0.25">
      <c r="L654" s="19"/>
    </row>
    <row r="655" spans="12:12" ht="12.5" x14ac:dyDescent="0.25">
      <c r="L655" s="19"/>
    </row>
    <row r="656" spans="12:12" ht="12.5" x14ac:dyDescent="0.25">
      <c r="L656" s="19"/>
    </row>
    <row r="657" spans="12:12" ht="12.5" x14ac:dyDescent="0.25">
      <c r="L657" s="19"/>
    </row>
    <row r="658" spans="12:12" ht="12.5" x14ac:dyDescent="0.25">
      <c r="L658" s="19"/>
    </row>
    <row r="659" spans="12:12" ht="12.5" x14ac:dyDescent="0.25">
      <c r="L659" s="19"/>
    </row>
    <row r="660" spans="12:12" ht="12.5" x14ac:dyDescent="0.25">
      <c r="L660" s="19"/>
    </row>
    <row r="661" spans="12:12" ht="12.5" x14ac:dyDescent="0.25">
      <c r="L661" s="19"/>
    </row>
    <row r="662" spans="12:12" ht="12.5" x14ac:dyDescent="0.25">
      <c r="L662" s="19"/>
    </row>
    <row r="663" spans="12:12" ht="12.5" x14ac:dyDescent="0.25">
      <c r="L663" s="19"/>
    </row>
    <row r="664" spans="12:12" ht="12.5" x14ac:dyDescent="0.25">
      <c r="L664" s="19"/>
    </row>
    <row r="665" spans="12:12" ht="12.5" x14ac:dyDescent="0.25">
      <c r="L665" s="19"/>
    </row>
    <row r="666" spans="12:12" ht="12.5" x14ac:dyDescent="0.25">
      <c r="L666" s="19"/>
    </row>
    <row r="667" spans="12:12" ht="12.5" x14ac:dyDescent="0.25">
      <c r="L667" s="19"/>
    </row>
    <row r="668" spans="12:12" ht="12.5" x14ac:dyDescent="0.25">
      <c r="L668" s="19"/>
    </row>
    <row r="669" spans="12:12" ht="12.5" x14ac:dyDescent="0.25">
      <c r="L669" s="19"/>
    </row>
    <row r="670" spans="12:12" ht="12.5" x14ac:dyDescent="0.25">
      <c r="L670" s="19"/>
    </row>
    <row r="671" spans="12:12" ht="12.5" x14ac:dyDescent="0.25">
      <c r="L671" s="19"/>
    </row>
    <row r="672" spans="12:12" ht="12.5" x14ac:dyDescent="0.25">
      <c r="L672" s="19"/>
    </row>
    <row r="673" spans="12:12" ht="12.5" x14ac:dyDescent="0.25">
      <c r="L673" s="19"/>
    </row>
    <row r="674" spans="12:12" ht="12.5" x14ac:dyDescent="0.25">
      <c r="L674" s="19"/>
    </row>
    <row r="675" spans="12:12" ht="12.5" x14ac:dyDescent="0.25">
      <c r="L675" s="19"/>
    </row>
    <row r="676" spans="12:12" ht="12.5" x14ac:dyDescent="0.25">
      <c r="L676" s="19"/>
    </row>
    <row r="677" spans="12:12" ht="12.5" x14ac:dyDescent="0.25">
      <c r="L677" s="19"/>
    </row>
    <row r="678" spans="12:12" ht="12.5" x14ac:dyDescent="0.25">
      <c r="L678" s="19"/>
    </row>
    <row r="679" spans="12:12" ht="12.5" x14ac:dyDescent="0.25">
      <c r="L679" s="19"/>
    </row>
    <row r="680" spans="12:12" ht="12.5" x14ac:dyDescent="0.25">
      <c r="L680" s="19"/>
    </row>
    <row r="681" spans="12:12" ht="12.5" x14ac:dyDescent="0.25">
      <c r="L681" s="19"/>
    </row>
    <row r="682" spans="12:12" ht="12.5" x14ac:dyDescent="0.25">
      <c r="L682" s="19"/>
    </row>
    <row r="683" spans="12:12" ht="12.5" x14ac:dyDescent="0.25">
      <c r="L683" s="19"/>
    </row>
    <row r="684" spans="12:12" ht="12.5" x14ac:dyDescent="0.25">
      <c r="L684" s="19"/>
    </row>
    <row r="685" spans="12:12" ht="12.5" x14ac:dyDescent="0.25">
      <c r="L685" s="19"/>
    </row>
    <row r="686" spans="12:12" ht="12.5" x14ac:dyDescent="0.25">
      <c r="L686" s="19"/>
    </row>
    <row r="687" spans="12:12" ht="12.5" x14ac:dyDescent="0.25">
      <c r="L687" s="19"/>
    </row>
    <row r="688" spans="12:12" ht="12.5" x14ac:dyDescent="0.25">
      <c r="L688" s="19"/>
    </row>
    <row r="689" spans="12:12" ht="12.5" x14ac:dyDescent="0.25">
      <c r="L689" s="19"/>
    </row>
    <row r="690" spans="12:12" ht="12.5" x14ac:dyDescent="0.25">
      <c r="L690" s="19"/>
    </row>
    <row r="691" spans="12:12" ht="12.5" x14ac:dyDescent="0.25">
      <c r="L691" s="19"/>
    </row>
    <row r="692" spans="12:12" ht="12.5" x14ac:dyDescent="0.25">
      <c r="L692" s="19"/>
    </row>
    <row r="693" spans="12:12" ht="12.5" x14ac:dyDescent="0.25">
      <c r="L693" s="19"/>
    </row>
    <row r="694" spans="12:12" ht="12.5" x14ac:dyDescent="0.25">
      <c r="L694" s="19"/>
    </row>
    <row r="695" spans="12:12" ht="12.5" x14ac:dyDescent="0.25">
      <c r="L695" s="19"/>
    </row>
    <row r="696" spans="12:12" ht="12.5" x14ac:dyDescent="0.25">
      <c r="L696" s="19"/>
    </row>
    <row r="697" spans="12:12" ht="12.5" x14ac:dyDescent="0.25">
      <c r="L697" s="19"/>
    </row>
    <row r="698" spans="12:12" ht="12.5" x14ac:dyDescent="0.25">
      <c r="L698" s="19"/>
    </row>
    <row r="699" spans="12:12" ht="12.5" x14ac:dyDescent="0.25">
      <c r="L699" s="19"/>
    </row>
    <row r="700" spans="12:12" ht="12.5" x14ac:dyDescent="0.25">
      <c r="L700" s="19"/>
    </row>
    <row r="701" spans="12:12" ht="12.5" x14ac:dyDescent="0.25">
      <c r="L701" s="19"/>
    </row>
    <row r="702" spans="12:12" ht="12.5" x14ac:dyDescent="0.25">
      <c r="L702" s="19"/>
    </row>
    <row r="703" spans="12:12" ht="12.5" x14ac:dyDescent="0.25">
      <c r="L703" s="19"/>
    </row>
    <row r="704" spans="12:12" ht="12.5" x14ac:dyDescent="0.25">
      <c r="L704" s="19"/>
    </row>
    <row r="705" spans="12:12" ht="12.5" x14ac:dyDescent="0.25">
      <c r="L705" s="19"/>
    </row>
    <row r="706" spans="12:12" ht="12.5" x14ac:dyDescent="0.25">
      <c r="L706" s="19"/>
    </row>
    <row r="707" spans="12:12" ht="12.5" x14ac:dyDescent="0.25">
      <c r="L707" s="19"/>
    </row>
    <row r="708" spans="12:12" ht="12.5" x14ac:dyDescent="0.25">
      <c r="L708" s="19"/>
    </row>
    <row r="709" spans="12:12" ht="12.5" x14ac:dyDescent="0.25">
      <c r="L709" s="19"/>
    </row>
    <row r="710" spans="12:12" ht="12.5" x14ac:dyDescent="0.25">
      <c r="L710" s="19"/>
    </row>
    <row r="711" spans="12:12" ht="12.5" x14ac:dyDescent="0.25">
      <c r="L711" s="19"/>
    </row>
    <row r="712" spans="12:12" ht="12.5" x14ac:dyDescent="0.25">
      <c r="L712" s="19"/>
    </row>
    <row r="713" spans="12:12" ht="12.5" x14ac:dyDescent="0.25">
      <c r="L713" s="19"/>
    </row>
    <row r="714" spans="12:12" ht="12.5" x14ac:dyDescent="0.25">
      <c r="L714" s="19"/>
    </row>
    <row r="715" spans="12:12" ht="12.5" x14ac:dyDescent="0.25">
      <c r="L715" s="19"/>
    </row>
    <row r="716" spans="12:12" ht="12.5" x14ac:dyDescent="0.25">
      <c r="L716" s="19"/>
    </row>
    <row r="717" spans="12:12" ht="12.5" x14ac:dyDescent="0.25">
      <c r="L717" s="19"/>
    </row>
    <row r="718" spans="12:12" ht="12.5" x14ac:dyDescent="0.25">
      <c r="L718" s="19"/>
    </row>
    <row r="719" spans="12:12" ht="12.5" x14ac:dyDescent="0.25">
      <c r="L719" s="19"/>
    </row>
    <row r="720" spans="12:12" ht="12.5" x14ac:dyDescent="0.25">
      <c r="L720" s="19"/>
    </row>
    <row r="721" spans="12:12" ht="12.5" x14ac:dyDescent="0.25">
      <c r="L721" s="19"/>
    </row>
    <row r="722" spans="12:12" ht="12.5" x14ac:dyDescent="0.25">
      <c r="L722" s="19"/>
    </row>
    <row r="723" spans="12:12" ht="12.5" x14ac:dyDescent="0.25">
      <c r="L723" s="19"/>
    </row>
    <row r="724" spans="12:12" ht="12.5" x14ac:dyDescent="0.25">
      <c r="L724" s="19"/>
    </row>
    <row r="725" spans="12:12" ht="12.5" x14ac:dyDescent="0.25">
      <c r="L725" s="19"/>
    </row>
    <row r="726" spans="12:12" ht="12.5" x14ac:dyDescent="0.25">
      <c r="L726" s="19"/>
    </row>
    <row r="727" spans="12:12" ht="12.5" x14ac:dyDescent="0.25">
      <c r="L727" s="19"/>
    </row>
    <row r="728" spans="12:12" ht="12.5" x14ac:dyDescent="0.25">
      <c r="L728" s="19"/>
    </row>
    <row r="729" spans="12:12" ht="12.5" x14ac:dyDescent="0.25">
      <c r="L729" s="19"/>
    </row>
    <row r="730" spans="12:12" ht="12.5" x14ac:dyDescent="0.25">
      <c r="L730" s="19"/>
    </row>
    <row r="731" spans="12:12" ht="12.5" x14ac:dyDescent="0.25">
      <c r="L731" s="19"/>
    </row>
    <row r="732" spans="12:12" ht="12.5" x14ac:dyDescent="0.25">
      <c r="L732" s="19"/>
    </row>
    <row r="733" spans="12:12" ht="12.5" x14ac:dyDescent="0.25">
      <c r="L733" s="19"/>
    </row>
    <row r="734" spans="12:12" ht="12.5" x14ac:dyDescent="0.25">
      <c r="L734" s="19"/>
    </row>
    <row r="735" spans="12:12" ht="12.5" x14ac:dyDescent="0.25">
      <c r="L735" s="19"/>
    </row>
    <row r="736" spans="12:12" ht="12.5" x14ac:dyDescent="0.25">
      <c r="L736" s="19"/>
    </row>
    <row r="737" spans="12:12" ht="12.5" x14ac:dyDescent="0.25">
      <c r="L737" s="19"/>
    </row>
    <row r="738" spans="12:12" ht="12.5" x14ac:dyDescent="0.25">
      <c r="L738" s="19"/>
    </row>
    <row r="739" spans="12:12" ht="12.5" x14ac:dyDescent="0.25">
      <c r="L739" s="19"/>
    </row>
    <row r="740" spans="12:12" ht="12.5" x14ac:dyDescent="0.25">
      <c r="L740" s="19"/>
    </row>
    <row r="741" spans="12:12" ht="12.5" x14ac:dyDescent="0.25">
      <c r="L741" s="19"/>
    </row>
    <row r="742" spans="12:12" ht="12.5" x14ac:dyDescent="0.25">
      <c r="L742" s="19"/>
    </row>
    <row r="743" spans="12:12" ht="12.5" x14ac:dyDescent="0.25">
      <c r="L743" s="19"/>
    </row>
    <row r="744" spans="12:12" ht="12.5" x14ac:dyDescent="0.25">
      <c r="L744" s="19"/>
    </row>
    <row r="745" spans="12:12" ht="12.5" x14ac:dyDescent="0.25">
      <c r="L745" s="19"/>
    </row>
    <row r="746" spans="12:12" ht="12.5" x14ac:dyDescent="0.25">
      <c r="L746" s="19"/>
    </row>
    <row r="747" spans="12:12" ht="12.5" x14ac:dyDescent="0.25">
      <c r="L747" s="19"/>
    </row>
    <row r="748" spans="12:12" ht="12.5" x14ac:dyDescent="0.25">
      <c r="L748" s="19"/>
    </row>
    <row r="749" spans="12:12" ht="12.5" x14ac:dyDescent="0.25">
      <c r="L749" s="19"/>
    </row>
    <row r="750" spans="12:12" ht="12.5" x14ac:dyDescent="0.25">
      <c r="L750" s="19"/>
    </row>
    <row r="751" spans="12:12" ht="12.5" x14ac:dyDescent="0.25">
      <c r="L751" s="19"/>
    </row>
    <row r="752" spans="12:12" ht="12.5" x14ac:dyDescent="0.25">
      <c r="L752" s="19"/>
    </row>
    <row r="753" spans="12:12" ht="12.5" x14ac:dyDescent="0.25">
      <c r="L753" s="19"/>
    </row>
    <row r="754" spans="12:12" ht="12.5" x14ac:dyDescent="0.25">
      <c r="L754" s="19"/>
    </row>
    <row r="755" spans="12:12" ht="12.5" x14ac:dyDescent="0.25">
      <c r="L755" s="19"/>
    </row>
    <row r="756" spans="12:12" ht="12.5" x14ac:dyDescent="0.25">
      <c r="L756" s="19"/>
    </row>
    <row r="757" spans="12:12" ht="12.5" x14ac:dyDescent="0.25">
      <c r="L757" s="19"/>
    </row>
    <row r="758" spans="12:12" ht="12.5" x14ac:dyDescent="0.25">
      <c r="L758" s="19"/>
    </row>
    <row r="759" spans="12:12" ht="12.5" x14ac:dyDescent="0.25">
      <c r="L759" s="19"/>
    </row>
    <row r="760" spans="12:12" ht="12.5" x14ac:dyDescent="0.25">
      <c r="L760" s="19"/>
    </row>
    <row r="761" spans="12:12" ht="12.5" x14ac:dyDescent="0.25">
      <c r="L761" s="19"/>
    </row>
    <row r="762" spans="12:12" ht="12.5" x14ac:dyDescent="0.25">
      <c r="L762" s="19"/>
    </row>
    <row r="763" spans="12:12" ht="12.5" x14ac:dyDescent="0.25">
      <c r="L763" s="19"/>
    </row>
    <row r="764" spans="12:12" ht="12.5" x14ac:dyDescent="0.25">
      <c r="L764" s="19"/>
    </row>
    <row r="765" spans="12:12" ht="12.5" x14ac:dyDescent="0.25">
      <c r="L765" s="19"/>
    </row>
    <row r="766" spans="12:12" ht="12.5" x14ac:dyDescent="0.25">
      <c r="L766" s="19"/>
    </row>
    <row r="767" spans="12:12" ht="12.5" x14ac:dyDescent="0.25">
      <c r="L767" s="19"/>
    </row>
    <row r="768" spans="12:12" ht="12.5" x14ac:dyDescent="0.25">
      <c r="L768" s="19"/>
    </row>
    <row r="769" spans="12:12" ht="12.5" x14ac:dyDescent="0.25">
      <c r="L769" s="19"/>
    </row>
    <row r="770" spans="12:12" ht="12.5" x14ac:dyDescent="0.25">
      <c r="L770" s="19"/>
    </row>
    <row r="771" spans="12:12" ht="12.5" x14ac:dyDescent="0.25">
      <c r="L771" s="19"/>
    </row>
    <row r="772" spans="12:12" ht="12.5" x14ac:dyDescent="0.25">
      <c r="L772" s="19"/>
    </row>
    <row r="773" spans="12:12" ht="12.5" x14ac:dyDescent="0.25">
      <c r="L773" s="19"/>
    </row>
    <row r="774" spans="12:12" ht="12.5" x14ac:dyDescent="0.25">
      <c r="L774" s="19"/>
    </row>
    <row r="775" spans="12:12" ht="12.5" x14ac:dyDescent="0.25">
      <c r="L775" s="19"/>
    </row>
    <row r="776" spans="12:12" ht="12.5" x14ac:dyDescent="0.25">
      <c r="L776" s="19"/>
    </row>
    <row r="777" spans="12:12" ht="12.5" x14ac:dyDescent="0.25">
      <c r="L777" s="19"/>
    </row>
    <row r="778" spans="12:12" ht="12.5" x14ac:dyDescent="0.25">
      <c r="L778" s="19"/>
    </row>
    <row r="779" spans="12:12" ht="12.5" x14ac:dyDescent="0.25">
      <c r="L779" s="19"/>
    </row>
    <row r="780" spans="12:12" ht="12.5" x14ac:dyDescent="0.25">
      <c r="L780" s="19"/>
    </row>
    <row r="781" spans="12:12" ht="12.5" x14ac:dyDescent="0.25">
      <c r="L781" s="19"/>
    </row>
    <row r="782" spans="12:12" ht="12.5" x14ac:dyDescent="0.25">
      <c r="L782" s="19"/>
    </row>
    <row r="783" spans="12:12" ht="12.5" x14ac:dyDescent="0.25">
      <c r="L783" s="19"/>
    </row>
    <row r="784" spans="12:12" ht="12.5" x14ac:dyDescent="0.25">
      <c r="L784" s="19"/>
    </row>
    <row r="785" spans="12:12" ht="12.5" x14ac:dyDescent="0.25">
      <c r="L785" s="19"/>
    </row>
    <row r="786" spans="12:12" ht="12.5" x14ac:dyDescent="0.25">
      <c r="L786" s="19"/>
    </row>
    <row r="787" spans="12:12" ht="12.5" x14ac:dyDescent="0.25">
      <c r="L787" s="19"/>
    </row>
    <row r="788" spans="12:12" ht="12.5" x14ac:dyDescent="0.25">
      <c r="L788" s="19"/>
    </row>
    <row r="789" spans="12:12" ht="12.5" x14ac:dyDescent="0.25">
      <c r="L789" s="19"/>
    </row>
    <row r="790" spans="12:12" ht="12.5" x14ac:dyDescent="0.25">
      <c r="L790" s="19"/>
    </row>
    <row r="791" spans="12:12" ht="12.5" x14ac:dyDescent="0.25">
      <c r="L791" s="19"/>
    </row>
    <row r="792" spans="12:12" ht="12.5" x14ac:dyDescent="0.25">
      <c r="L792" s="19"/>
    </row>
    <row r="793" spans="12:12" ht="12.5" x14ac:dyDescent="0.25">
      <c r="L793" s="19"/>
    </row>
    <row r="794" spans="12:12" ht="12.5" x14ac:dyDescent="0.25">
      <c r="L794" s="19"/>
    </row>
    <row r="795" spans="12:12" ht="12.5" x14ac:dyDescent="0.25">
      <c r="L795" s="19"/>
    </row>
    <row r="796" spans="12:12" ht="12.5" x14ac:dyDescent="0.25">
      <c r="L796" s="19"/>
    </row>
    <row r="797" spans="12:12" ht="12.5" x14ac:dyDescent="0.25">
      <c r="L797" s="19"/>
    </row>
    <row r="798" spans="12:12" ht="12.5" x14ac:dyDescent="0.25">
      <c r="L798" s="19"/>
    </row>
    <row r="799" spans="12:12" ht="12.5" x14ac:dyDescent="0.25">
      <c r="L799" s="19"/>
    </row>
    <row r="800" spans="12:12" ht="12.5" x14ac:dyDescent="0.25">
      <c r="L800" s="19"/>
    </row>
    <row r="801" spans="12:12" ht="12.5" x14ac:dyDescent="0.25">
      <c r="L801" s="19"/>
    </row>
    <row r="802" spans="12:12" ht="12.5" x14ac:dyDescent="0.25">
      <c r="L802" s="19"/>
    </row>
    <row r="803" spans="12:12" ht="12.5" x14ac:dyDescent="0.25">
      <c r="L803" s="19"/>
    </row>
    <row r="804" spans="12:12" ht="12.5" x14ac:dyDescent="0.25">
      <c r="L804" s="19"/>
    </row>
    <row r="805" spans="12:12" ht="12.5" x14ac:dyDescent="0.25">
      <c r="L805" s="19"/>
    </row>
    <row r="806" spans="12:12" ht="12.5" x14ac:dyDescent="0.25">
      <c r="L806" s="19"/>
    </row>
    <row r="807" spans="12:12" ht="12.5" x14ac:dyDescent="0.25">
      <c r="L807" s="19"/>
    </row>
    <row r="808" spans="12:12" ht="12.5" x14ac:dyDescent="0.25">
      <c r="L808" s="19"/>
    </row>
    <row r="809" spans="12:12" ht="12.5" x14ac:dyDescent="0.25">
      <c r="L809" s="19"/>
    </row>
    <row r="810" spans="12:12" ht="12.5" x14ac:dyDescent="0.25">
      <c r="L810" s="19"/>
    </row>
    <row r="811" spans="12:12" ht="12.5" x14ac:dyDescent="0.25">
      <c r="L811" s="19"/>
    </row>
    <row r="812" spans="12:12" ht="12.5" x14ac:dyDescent="0.25">
      <c r="L812" s="19"/>
    </row>
    <row r="813" spans="12:12" ht="12.5" x14ac:dyDescent="0.25">
      <c r="L813" s="19"/>
    </row>
    <row r="814" spans="12:12" ht="12.5" x14ac:dyDescent="0.25">
      <c r="L814" s="19"/>
    </row>
    <row r="815" spans="12:12" ht="12.5" x14ac:dyDescent="0.25">
      <c r="L815" s="19"/>
    </row>
    <row r="816" spans="12:12" ht="12.5" x14ac:dyDescent="0.25">
      <c r="L816" s="19"/>
    </row>
    <row r="817" spans="12:12" ht="12.5" x14ac:dyDescent="0.25">
      <c r="L817" s="19"/>
    </row>
    <row r="818" spans="12:12" ht="12.5" x14ac:dyDescent="0.25">
      <c r="L818" s="19"/>
    </row>
    <row r="819" spans="12:12" ht="12.5" x14ac:dyDescent="0.25">
      <c r="L819" s="19"/>
    </row>
    <row r="820" spans="12:12" ht="12.5" x14ac:dyDescent="0.25">
      <c r="L820" s="19"/>
    </row>
    <row r="821" spans="12:12" ht="12.5" x14ac:dyDescent="0.25">
      <c r="L821" s="19"/>
    </row>
    <row r="822" spans="12:12" ht="12.5" x14ac:dyDescent="0.25">
      <c r="L822" s="19"/>
    </row>
    <row r="823" spans="12:12" ht="12.5" x14ac:dyDescent="0.25">
      <c r="L823" s="19"/>
    </row>
    <row r="824" spans="12:12" ht="12.5" x14ac:dyDescent="0.25">
      <c r="L824" s="19"/>
    </row>
    <row r="825" spans="12:12" ht="12.5" x14ac:dyDescent="0.25">
      <c r="L825" s="19"/>
    </row>
    <row r="826" spans="12:12" ht="12.5" x14ac:dyDescent="0.25">
      <c r="L826" s="19"/>
    </row>
    <row r="827" spans="12:12" ht="12.5" x14ac:dyDescent="0.25">
      <c r="L827" s="19"/>
    </row>
    <row r="828" spans="12:12" ht="12.5" x14ac:dyDescent="0.25">
      <c r="L828" s="19"/>
    </row>
    <row r="829" spans="12:12" ht="12.5" x14ac:dyDescent="0.25">
      <c r="L829" s="19"/>
    </row>
    <row r="830" spans="12:12" ht="12.5" x14ac:dyDescent="0.25">
      <c r="L830" s="19"/>
    </row>
    <row r="831" spans="12:12" ht="12.5" x14ac:dyDescent="0.25">
      <c r="L831" s="19"/>
    </row>
    <row r="832" spans="12:12" ht="12.5" x14ac:dyDescent="0.25">
      <c r="L832" s="19"/>
    </row>
    <row r="833" spans="12:12" ht="12.5" x14ac:dyDescent="0.25">
      <c r="L833" s="19"/>
    </row>
    <row r="834" spans="12:12" ht="12.5" x14ac:dyDescent="0.25">
      <c r="L834" s="19"/>
    </row>
    <row r="835" spans="12:12" ht="12.5" x14ac:dyDescent="0.25">
      <c r="L835" s="19"/>
    </row>
    <row r="836" spans="12:12" ht="12.5" x14ac:dyDescent="0.25">
      <c r="L836" s="19"/>
    </row>
    <row r="837" spans="12:12" ht="12.5" x14ac:dyDescent="0.25">
      <c r="L837" s="19"/>
    </row>
    <row r="838" spans="12:12" ht="12.5" x14ac:dyDescent="0.25">
      <c r="L838" s="19"/>
    </row>
    <row r="839" spans="12:12" ht="12.5" x14ac:dyDescent="0.25">
      <c r="L839" s="19"/>
    </row>
    <row r="840" spans="12:12" ht="12.5" x14ac:dyDescent="0.25">
      <c r="L840" s="19"/>
    </row>
    <row r="841" spans="12:12" ht="12.5" x14ac:dyDescent="0.25">
      <c r="L841" s="19"/>
    </row>
    <row r="842" spans="12:12" ht="12.5" x14ac:dyDescent="0.25">
      <c r="L842" s="19"/>
    </row>
    <row r="843" spans="12:12" ht="12.5" x14ac:dyDescent="0.25">
      <c r="L843" s="19"/>
    </row>
    <row r="844" spans="12:12" ht="12.5" x14ac:dyDescent="0.25">
      <c r="L844" s="19"/>
    </row>
    <row r="845" spans="12:12" ht="12.5" x14ac:dyDescent="0.25">
      <c r="L845" s="19"/>
    </row>
    <row r="846" spans="12:12" ht="12.5" x14ac:dyDescent="0.25">
      <c r="L846" s="19"/>
    </row>
    <row r="847" spans="12:12" ht="12.5" x14ac:dyDescent="0.25">
      <c r="L847" s="19"/>
    </row>
    <row r="848" spans="12:12" ht="12.5" x14ac:dyDescent="0.25">
      <c r="L848" s="19"/>
    </row>
    <row r="849" spans="12:12" ht="12.5" x14ac:dyDescent="0.25">
      <c r="L849" s="19"/>
    </row>
    <row r="850" spans="12:12" ht="12.5" x14ac:dyDescent="0.25">
      <c r="L850" s="19"/>
    </row>
    <row r="851" spans="12:12" ht="12.5" x14ac:dyDescent="0.25">
      <c r="L851" s="19"/>
    </row>
    <row r="852" spans="12:12" ht="12.5" x14ac:dyDescent="0.25">
      <c r="L852" s="19"/>
    </row>
    <row r="853" spans="12:12" ht="12.5" x14ac:dyDescent="0.25">
      <c r="L853" s="19"/>
    </row>
    <row r="854" spans="12:12" ht="12.5" x14ac:dyDescent="0.25">
      <c r="L854" s="19"/>
    </row>
    <row r="855" spans="12:12" ht="12.5" x14ac:dyDescent="0.25">
      <c r="L855" s="19"/>
    </row>
    <row r="856" spans="12:12" ht="12.5" x14ac:dyDescent="0.25">
      <c r="L856" s="19"/>
    </row>
    <row r="857" spans="12:12" ht="12.5" x14ac:dyDescent="0.25">
      <c r="L857" s="19"/>
    </row>
    <row r="858" spans="12:12" ht="12.5" x14ac:dyDescent="0.25">
      <c r="L858" s="19"/>
    </row>
    <row r="859" spans="12:12" ht="12.5" x14ac:dyDescent="0.25">
      <c r="L859" s="19"/>
    </row>
    <row r="860" spans="12:12" ht="12.5" x14ac:dyDescent="0.25">
      <c r="L860" s="19"/>
    </row>
    <row r="861" spans="12:12" ht="12.5" x14ac:dyDescent="0.25">
      <c r="L861" s="19"/>
    </row>
    <row r="862" spans="12:12" ht="12.5" x14ac:dyDescent="0.25">
      <c r="L862" s="19"/>
    </row>
    <row r="863" spans="12:12" ht="12.5" x14ac:dyDescent="0.25">
      <c r="L863" s="19"/>
    </row>
    <row r="864" spans="12:12" ht="12.5" x14ac:dyDescent="0.25">
      <c r="L864" s="19"/>
    </row>
    <row r="865" spans="12:12" ht="12.5" x14ac:dyDescent="0.25">
      <c r="L865" s="19"/>
    </row>
    <row r="866" spans="12:12" ht="12.5" x14ac:dyDescent="0.25">
      <c r="L866" s="19"/>
    </row>
    <row r="867" spans="12:12" ht="12.5" x14ac:dyDescent="0.25">
      <c r="L867" s="19"/>
    </row>
    <row r="868" spans="12:12" ht="12.5" x14ac:dyDescent="0.25">
      <c r="L868" s="19"/>
    </row>
    <row r="869" spans="12:12" ht="12.5" x14ac:dyDescent="0.25">
      <c r="L869" s="19"/>
    </row>
    <row r="870" spans="12:12" ht="12.5" x14ac:dyDescent="0.25">
      <c r="L870" s="19"/>
    </row>
    <row r="871" spans="12:12" ht="12.5" x14ac:dyDescent="0.25">
      <c r="L871" s="19"/>
    </row>
    <row r="872" spans="12:12" ht="12.5" x14ac:dyDescent="0.25">
      <c r="L872" s="19"/>
    </row>
    <row r="873" spans="12:12" ht="12.5" x14ac:dyDescent="0.25">
      <c r="L873" s="19"/>
    </row>
    <row r="874" spans="12:12" ht="12.5" x14ac:dyDescent="0.25">
      <c r="L874" s="19"/>
    </row>
    <row r="875" spans="12:12" ht="12.5" x14ac:dyDescent="0.25">
      <c r="L875" s="19"/>
    </row>
    <row r="876" spans="12:12" ht="12.5" x14ac:dyDescent="0.25">
      <c r="L876" s="19"/>
    </row>
    <row r="877" spans="12:12" ht="12.5" x14ac:dyDescent="0.25">
      <c r="L877" s="19"/>
    </row>
    <row r="878" spans="12:12" ht="12.5" x14ac:dyDescent="0.25">
      <c r="L878" s="19"/>
    </row>
    <row r="879" spans="12:12" ht="12.5" x14ac:dyDescent="0.25">
      <c r="L879" s="19"/>
    </row>
    <row r="880" spans="12:12" ht="12.5" x14ac:dyDescent="0.25">
      <c r="L880" s="19"/>
    </row>
    <row r="881" spans="12:12" ht="12.5" x14ac:dyDescent="0.25">
      <c r="L881" s="19"/>
    </row>
    <row r="882" spans="12:12" ht="12.5" x14ac:dyDescent="0.25">
      <c r="L882" s="19"/>
    </row>
    <row r="883" spans="12:12" ht="12.5" x14ac:dyDescent="0.25">
      <c r="L883" s="19"/>
    </row>
    <row r="884" spans="12:12" ht="12.5" x14ac:dyDescent="0.25">
      <c r="L884" s="19"/>
    </row>
    <row r="885" spans="12:12" ht="12.5" x14ac:dyDescent="0.25">
      <c r="L885" s="19"/>
    </row>
    <row r="886" spans="12:12" ht="12.5" x14ac:dyDescent="0.25">
      <c r="L886" s="19"/>
    </row>
    <row r="887" spans="12:12" ht="12.5" x14ac:dyDescent="0.25">
      <c r="L887" s="19"/>
    </row>
    <row r="888" spans="12:12" ht="12.5" x14ac:dyDescent="0.25">
      <c r="L888" s="19"/>
    </row>
    <row r="889" spans="12:12" ht="12.5" x14ac:dyDescent="0.25">
      <c r="L889" s="19"/>
    </row>
    <row r="890" spans="12:12" ht="12.5" x14ac:dyDescent="0.25">
      <c r="L890" s="19"/>
    </row>
    <row r="891" spans="12:12" ht="12.5" x14ac:dyDescent="0.25">
      <c r="L891" s="19"/>
    </row>
    <row r="892" spans="12:12" ht="12.5" x14ac:dyDescent="0.25">
      <c r="L892" s="19"/>
    </row>
    <row r="893" spans="12:12" ht="12.5" x14ac:dyDescent="0.25">
      <c r="L893" s="19"/>
    </row>
    <row r="894" spans="12:12" ht="12.5" x14ac:dyDescent="0.25">
      <c r="L894" s="19"/>
    </row>
    <row r="895" spans="12:12" ht="12.5" x14ac:dyDescent="0.25">
      <c r="L895" s="19"/>
    </row>
    <row r="896" spans="12:12" ht="12.5" x14ac:dyDescent="0.25">
      <c r="L896" s="19"/>
    </row>
    <row r="897" spans="12:12" ht="12.5" x14ac:dyDescent="0.25">
      <c r="L897" s="19"/>
    </row>
    <row r="898" spans="12:12" ht="12.5" x14ac:dyDescent="0.25">
      <c r="L898" s="19"/>
    </row>
    <row r="899" spans="12:12" ht="12.5" x14ac:dyDescent="0.25">
      <c r="L899" s="19"/>
    </row>
    <row r="900" spans="12:12" ht="12.5" x14ac:dyDescent="0.25">
      <c r="L900" s="19"/>
    </row>
    <row r="901" spans="12:12" ht="12.5" x14ac:dyDescent="0.25">
      <c r="L901" s="19"/>
    </row>
    <row r="902" spans="12:12" ht="12.5" x14ac:dyDescent="0.25">
      <c r="L902" s="19"/>
    </row>
    <row r="903" spans="12:12" ht="12.5" x14ac:dyDescent="0.25">
      <c r="L903" s="19"/>
    </row>
    <row r="904" spans="12:12" ht="12.5" x14ac:dyDescent="0.25">
      <c r="L904" s="19"/>
    </row>
    <row r="905" spans="12:12" ht="12.5" x14ac:dyDescent="0.25">
      <c r="L905" s="19"/>
    </row>
    <row r="906" spans="12:12" ht="12.5" x14ac:dyDescent="0.25">
      <c r="L906" s="19"/>
    </row>
    <row r="907" spans="12:12" ht="12.5" x14ac:dyDescent="0.25">
      <c r="L907" s="19"/>
    </row>
    <row r="908" spans="12:12" ht="12.5" x14ac:dyDescent="0.25">
      <c r="L908" s="19"/>
    </row>
    <row r="909" spans="12:12" ht="12.5" x14ac:dyDescent="0.25">
      <c r="L909" s="19"/>
    </row>
    <row r="910" spans="12:12" ht="12.5" x14ac:dyDescent="0.25">
      <c r="L910" s="19"/>
    </row>
    <row r="911" spans="12:12" ht="12.5" x14ac:dyDescent="0.25">
      <c r="L911" s="19"/>
    </row>
    <row r="912" spans="12:12" ht="12.5" x14ac:dyDescent="0.25">
      <c r="L912" s="19"/>
    </row>
    <row r="913" spans="12:12" ht="12.5" x14ac:dyDescent="0.25">
      <c r="L913" s="19"/>
    </row>
    <row r="914" spans="12:12" ht="12.5" x14ac:dyDescent="0.25">
      <c r="L914" s="19"/>
    </row>
    <row r="915" spans="12:12" ht="12.5" x14ac:dyDescent="0.25">
      <c r="L915" s="19"/>
    </row>
    <row r="916" spans="12:12" ht="12.5" x14ac:dyDescent="0.25">
      <c r="L916" s="19"/>
    </row>
    <row r="917" spans="12:12" ht="12.5" x14ac:dyDescent="0.25">
      <c r="L917" s="19"/>
    </row>
    <row r="918" spans="12:12" ht="12.5" x14ac:dyDescent="0.25">
      <c r="L918" s="19"/>
    </row>
    <row r="919" spans="12:12" ht="12.5" x14ac:dyDescent="0.25">
      <c r="L919" s="19"/>
    </row>
    <row r="920" spans="12:12" ht="12.5" x14ac:dyDescent="0.25">
      <c r="L920" s="19"/>
    </row>
    <row r="921" spans="12:12" ht="12.5" x14ac:dyDescent="0.25">
      <c r="L921" s="19"/>
    </row>
    <row r="922" spans="12:12" ht="12.5" x14ac:dyDescent="0.25">
      <c r="L922" s="19"/>
    </row>
    <row r="923" spans="12:12" ht="12.5" x14ac:dyDescent="0.25">
      <c r="L923" s="19"/>
    </row>
    <row r="924" spans="12:12" ht="12.5" x14ac:dyDescent="0.25">
      <c r="L924" s="19"/>
    </row>
    <row r="925" spans="12:12" ht="12.5" x14ac:dyDescent="0.25">
      <c r="L925" s="19"/>
    </row>
    <row r="926" spans="12:12" ht="12.5" x14ac:dyDescent="0.25">
      <c r="L926" s="19"/>
    </row>
    <row r="927" spans="12:12" ht="12.5" x14ac:dyDescent="0.25">
      <c r="L927" s="19"/>
    </row>
    <row r="928" spans="12:12" ht="12.5" x14ac:dyDescent="0.25">
      <c r="L928" s="19"/>
    </row>
    <row r="929" spans="12:12" ht="12.5" x14ac:dyDescent="0.25">
      <c r="L929" s="19"/>
    </row>
    <row r="930" spans="12:12" ht="12.5" x14ac:dyDescent="0.25">
      <c r="L930" s="19"/>
    </row>
    <row r="931" spans="12:12" ht="12.5" x14ac:dyDescent="0.25">
      <c r="L931" s="19"/>
    </row>
    <row r="932" spans="12:12" ht="12.5" x14ac:dyDescent="0.25">
      <c r="L932" s="19"/>
    </row>
    <row r="933" spans="12:12" ht="12.5" x14ac:dyDescent="0.25">
      <c r="L933" s="19"/>
    </row>
    <row r="934" spans="12:12" ht="12.5" x14ac:dyDescent="0.25">
      <c r="L934" s="19"/>
    </row>
    <row r="935" spans="12:12" ht="12.5" x14ac:dyDescent="0.25">
      <c r="L935" s="19"/>
    </row>
    <row r="936" spans="12:12" ht="12.5" x14ac:dyDescent="0.25">
      <c r="L936" s="19"/>
    </row>
    <row r="937" spans="12:12" ht="12.5" x14ac:dyDescent="0.25">
      <c r="L937" s="19"/>
    </row>
    <row r="938" spans="12:12" ht="12.5" x14ac:dyDescent="0.25">
      <c r="L938" s="19"/>
    </row>
    <row r="939" spans="12:12" ht="12.5" x14ac:dyDescent="0.25">
      <c r="L939" s="19"/>
    </row>
    <row r="940" spans="12:12" ht="12.5" x14ac:dyDescent="0.25">
      <c r="L940" s="19"/>
    </row>
    <row r="941" spans="12:12" ht="12.5" x14ac:dyDescent="0.25">
      <c r="L941" s="19"/>
    </row>
    <row r="942" spans="12:12" ht="12.5" x14ac:dyDescent="0.25">
      <c r="L942" s="19"/>
    </row>
    <row r="943" spans="12:12" ht="12.5" x14ac:dyDescent="0.25">
      <c r="L943" s="19"/>
    </row>
    <row r="944" spans="12:12" ht="12.5" x14ac:dyDescent="0.25">
      <c r="L944" s="19"/>
    </row>
    <row r="945" spans="12:12" ht="12.5" x14ac:dyDescent="0.25">
      <c r="L945" s="19"/>
    </row>
    <row r="946" spans="12:12" ht="12.5" x14ac:dyDescent="0.25">
      <c r="L946" s="19"/>
    </row>
    <row r="947" spans="12:12" ht="12.5" x14ac:dyDescent="0.25">
      <c r="L947" s="19"/>
    </row>
    <row r="948" spans="12:12" ht="12.5" x14ac:dyDescent="0.25">
      <c r="L948" s="19"/>
    </row>
    <row r="949" spans="12:12" ht="12.5" x14ac:dyDescent="0.25">
      <c r="L949" s="19"/>
    </row>
    <row r="950" spans="12:12" ht="12.5" x14ac:dyDescent="0.25">
      <c r="L950" s="19"/>
    </row>
    <row r="951" spans="12:12" ht="12.5" x14ac:dyDescent="0.25">
      <c r="L951" s="19"/>
    </row>
    <row r="952" spans="12:12" ht="12.5" x14ac:dyDescent="0.25">
      <c r="L952" s="19"/>
    </row>
    <row r="953" spans="12:12" ht="12.5" x14ac:dyDescent="0.25">
      <c r="L953" s="19"/>
    </row>
    <row r="954" spans="12:12" ht="12.5" x14ac:dyDescent="0.25">
      <c r="L954" s="19"/>
    </row>
    <row r="955" spans="12:12" ht="12.5" x14ac:dyDescent="0.25">
      <c r="L955" s="19"/>
    </row>
    <row r="956" spans="12:12" ht="12.5" x14ac:dyDescent="0.25">
      <c r="L956" s="19"/>
    </row>
    <row r="957" spans="12:12" ht="12.5" x14ac:dyDescent="0.25">
      <c r="L957" s="19"/>
    </row>
    <row r="958" spans="12:12" ht="12.5" x14ac:dyDescent="0.25">
      <c r="L958" s="19"/>
    </row>
    <row r="959" spans="12:12" ht="12.5" x14ac:dyDescent="0.25">
      <c r="L959" s="19"/>
    </row>
    <row r="960" spans="12:12" ht="12.5" x14ac:dyDescent="0.25">
      <c r="L960" s="19"/>
    </row>
    <row r="961" spans="12:12" ht="12.5" x14ac:dyDescent="0.25">
      <c r="L961" s="19"/>
    </row>
    <row r="962" spans="12:12" ht="12.5" x14ac:dyDescent="0.25">
      <c r="L962" s="19"/>
    </row>
    <row r="963" spans="12:12" ht="12.5" x14ac:dyDescent="0.25">
      <c r="L963" s="19"/>
    </row>
    <row r="964" spans="12:12" ht="12.5" x14ac:dyDescent="0.25">
      <c r="L964" s="19"/>
    </row>
    <row r="965" spans="12:12" ht="12.5" x14ac:dyDescent="0.25">
      <c r="L965" s="19"/>
    </row>
    <row r="966" spans="12:12" ht="12.5" x14ac:dyDescent="0.25">
      <c r="L966" s="19"/>
    </row>
    <row r="967" spans="12:12" ht="12.5" x14ac:dyDescent="0.25">
      <c r="L967" s="19"/>
    </row>
    <row r="968" spans="12:12" ht="12.5" x14ac:dyDescent="0.25">
      <c r="L968" s="19"/>
    </row>
    <row r="969" spans="12:12" ht="12.5" x14ac:dyDescent="0.25">
      <c r="L969" s="19"/>
    </row>
    <row r="970" spans="12:12" ht="12.5" x14ac:dyDescent="0.25">
      <c r="L970" s="19"/>
    </row>
    <row r="971" spans="12:12" ht="12.5" x14ac:dyDescent="0.25">
      <c r="L971" s="19"/>
    </row>
    <row r="972" spans="12:12" ht="12.5" x14ac:dyDescent="0.25">
      <c r="L972" s="19"/>
    </row>
    <row r="973" spans="12:12" ht="12.5" x14ac:dyDescent="0.25">
      <c r="L973" s="19"/>
    </row>
    <row r="974" spans="12:12" ht="12.5" x14ac:dyDescent="0.25">
      <c r="L974" s="19"/>
    </row>
    <row r="975" spans="12:12" ht="12.5" x14ac:dyDescent="0.25">
      <c r="L975" s="19"/>
    </row>
    <row r="976" spans="12:12" ht="12.5" x14ac:dyDescent="0.25">
      <c r="L976" s="19"/>
    </row>
    <row r="977" spans="12:12" ht="12.5" x14ac:dyDescent="0.25">
      <c r="L977" s="19"/>
    </row>
    <row r="978" spans="12:12" ht="12.5" x14ac:dyDescent="0.25">
      <c r="L978" s="19"/>
    </row>
    <row r="979" spans="12:12" ht="12.5" x14ac:dyDescent="0.25">
      <c r="L979" s="19"/>
    </row>
    <row r="980" spans="12:12" ht="12.5" x14ac:dyDescent="0.25">
      <c r="L980" s="19"/>
    </row>
    <row r="981" spans="12:12" ht="12.5" x14ac:dyDescent="0.25">
      <c r="L981" s="19"/>
    </row>
    <row r="982" spans="12:12" ht="12.5" x14ac:dyDescent="0.25">
      <c r="L982" s="19"/>
    </row>
    <row r="983" spans="12:12" ht="12.5" x14ac:dyDescent="0.25">
      <c r="L983" s="19"/>
    </row>
    <row r="984" spans="12:12" ht="12.5" x14ac:dyDescent="0.25">
      <c r="L984" s="19"/>
    </row>
    <row r="985" spans="12:12" ht="12.5" x14ac:dyDescent="0.25">
      <c r="L985" s="19"/>
    </row>
    <row r="986" spans="12:12" ht="12.5" x14ac:dyDescent="0.25">
      <c r="L986" s="19"/>
    </row>
    <row r="987" spans="12:12" ht="12.5" x14ac:dyDescent="0.25">
      <c r="L987" s="19"/>
    </row>
    <row r="988" spans="12:12" ht="12.5" x14ac:dyDescent="0.25">
      <c r="L988" s="19"/>
    </row>
    <row r="989" spans="12:12" ht="12.5" x14ac:dyDescent="0.25">
      <c r="L989" s="19"/>
    </row>
    <row r="990" spans="12:12" ht="12.5" x14ac:dyDescent="0.25">
      <c r="L990" s="19"/>
    </row>
    <row r="991" spans="12:12" ht="12.5" x14ac:dyDescent="0.25">
      <c r="L991" s="19"/>
    </row>
    <row r="992" spans="12:12" ht="12.5" x14ac:dyDescent="0.25">
      <c r="L992" s="19"/>
    </row>
    <row r="993" spans="12:12" ht="12.5" x14ac:dyDescent="0.25">
      <c r="L993" s="19"/>
    </row>
    <row r="994" spans="12:12" ht="12.5" x14ac:dyDescent="0.25">
      <c r="L994" s="19"/>
    </row>
    <row r="995" spans="12:12" ht="12.5" x14ac:dyDescent="0.25">
      <c r="L995" s="19"/>
    </row>
    <row r="996" spans="12:12" ht="12.5" x14ac:dyDescent="0.25">
      <c r="L996" s="19"/>
    </row>
    <row r="997" spans="12:12" ht="12.5" x14ac:dyDescent="0.25">
      <c r="L997" s="19"/>
    </row>
    <row r="998" spans="12:12" ht="12.5" x14ac:dyDescent="0.25">
      <c r="L998" s="19"/>
    </row>
    <row r="999" spans="12:12" ht="12.5" x14ac:dyDescent="0.25">
      <c r="L999" s="19"/>
    </row>
    <row r="1000" spans="12:12" ht="12.5" x14ac:dyDescent="0.25">
      <c r="L1000" s="19"/>
    </row>
    <row r="1001" spans="12:12" ht="12.5" x14ac:dyDescent="0.25">
      <c r="L1001" s="19"/>
    </row>
  </sheetData>
  <mergeCells count="1">
    <mergeCell ref="A1:B1"/>
  </mergeCells>
  <dataValidations count="1">
    <dataValidation type="decimal" allowBlank="1" showDropDown="1" showInputMessage="1" showErrorMessage="1" prompt="Enter a number between 2 and 65" sqref="B4" xr:uid="{00000000-0002-0000-0700-000000000000}">
      <formula1>2</formula1>
      <formula2>65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E1001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2.6328125" defaultRowHeight="15.75" customHeight="1" x14ac:dyDescent="0.25"/>
  <cols>
    <col min="1" max="1" width="33.453125" customWidth="1"/>
  </cols>
  <sheetData>
    <row r="1" spans="1:31" ht="13" x14ac:dyDescent="0.3">
      <c r="A1" s="4" t="s">
        <v>15</v>
      </c>
      <c r="B1" s="4"/>
      <c r="C1" s="4"/>
      <c r="F1" s="5"/>
      <c r="G1" s="5"/>
      <c r="H1" s="14"/>
      <c r="I1" s="6"/>
      <c r="J1" s="7"/>
      <c r="K1" s="5"/>
      <c r="L1" s="6"/>
      <c r="M1" s="7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50.5" x14ac:dyDescent="0.3">
      <c r="A2" s="6" t="s">
        <v>35</v>
      </c>
      <c r="B2" s="5"/>
      <c r="C2" s="5"/>
      <c r="D2" s="8" t="s">
        <v>17</v>
      </c>
      <c r="E2" s="8" t="s">
        <v>18</v>
      </c>
      <c r="F2" s="8" t="s">
        <v>19</v>
      </c>
      <c r="G2" s="8" t="s">
        <v>25</v>
      </c>
      <c r="H2" s="15" t="s">
        <v>26</v>
      </c>
      <c r="I2" s="8" t="s">
        <v>29</v>
      </c>
      <c r="J2" s="8" t="s">
        <v>30</v>
      </c>
      <c r="K2" s="8" t="s">
        <v>31</v>
      </c>
      <c r="L2" s="8" t="s">
        <v>32</v>
      </c>
      <c r="M2" s="20" t="s">
        <v>36</v>
      </c>
      <c r="N2" s="8" t="s">
        <v>33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15.75" customHeight="1" x14ac:dyDescent="0.25">
      <c r="A3" s="2" t="s">
        <v>28</v>
      </c>
      <c r="B3" s="24">
        <v>0.1</v>
      </c>
      <c r="C3" s="11"/>
      <c r="D3" s="12">
        <v>45292</v>
      </c>
      <c r="E3" s="2">
        <v>1</v>
      </c>
      <c r="F3" s="2">
        <f>86850*1.045*(1-B3)</f>
        <v>81682.425000000003</v>
      </c>
      <c r="G3" s="2">
        <v>0</v>
      </c>
      <c r="H3" s="13">
        <v>0</v>
      </c>
      <c r="I3" s="2">
        <v>0</v>
      </c>
      <c r="J3" s="2">
        <v>0</v>
      </c>
      <c r="K3" s="2">
        <f t="shared" ref="K3:K67" si="0">MAX(I3:J3)</f>
        <v>0</v>
      </c>
      <c r="L3" s="2">
        <f t="shared" ref="L3:L67" si="1">IF(E3=$B$5,K3,0)</f>
        <v>0</v>
      </c>
      <c r="M3" s="2">
        <f t="shared" ref="M3:M67" si="2">IF(E3=$B$5,H3,0)</f>
        <v>0</v>
      </c>
      <c r="N3" s="2">
        <f t="shared" ref="N3:N67" si="3">IF(E3&gt;$B$5,0,L3+M3-F3)</f>
        <v>-81682.425000000003</v>
      </c>
    </row>
    <row r="4" spans="1:31" ht="15.75" customHeight="1" x14ac:dyDescent="0.25">
      <c r="A4" s="2" t="s">
        <v>27</v>
      </c>
      <c r="B4" s="16">
        <v>5.5E-2</v>
      </c>
      <c r="C4" s="11"/>
      <c r="D4" s="12">
        <v>45658</v>
      </c>
      <c r="E4" s="2">
        <v>2</v>
      </c>
      <c r="F4" s="13">
        <f t="shared" ref="F4:F14" si="4">86850*1.0225*(1-$B$3)</f>
        <v>79923.712500000009</v>
      </c>
      <c r="G4" s="2">
        <v>0</v>
      </c>
      <c r="H4" s="13">
        <f t="shared" ref="H4:H67" si="5">H3*(1+$B$4)+G4</f>
        <v>0</v>
      </c>
      <c r="I4" s="2">
        <v>52110</v>
      </c>
      <c r="J4" s="2">
        <v>0</v>
      </c>
      <c r="K4" s="2">
        <f t="shared" si="0"/>
        <v>52110</v>
      </c>
      <c r="L4" s="2">
        <f t="shared" si="1"/>
        <v>0</v>
      </c>
      <c r="M4" s="2">
        <f t="shared" si="2"/>
        <v>0</v>
      </c>
      <c r="N4" s="13">
        <f t="shared" si="3"/>
        <v>-79923.712500000009</v>
      </c>
    </row>
    <row r="5" spans="1:31" ht="13" x14ac:dyDescent="0.3">
      <c r="A5" s="1" t="s">
        <v>34</v>
      </c>
      <c r="B5" s="21">
        <v>20</v>
      </c>
      <c r="C5" s="11"/>
      <c r="D5" s="12">
        <v>46023</v>
      </c>
      <c r="E5" s="2">
        <v>3</v>
      </c>
      <c r="F5" s="13">
        <f t="shared" si="4"/>
        <v>79923.712500000009</v>
      </c>
      <c r="G5" s="2">
        <v>0</v>
      </c>
      <c r="H5" s="13">
        <f t="shared" si="5"/>
        <v>0</v>
      </c>
      <c r="I5" s="2">
        <v>93593</v>
      </c>
      <c r="J5" s="2">
        <v>44141</v>
      </c>
      <c r="K5" s="2">
        <f t="shared" si="0"/>
        <v>93593</v>
      </c>
      <c r="L5" s="2">
        <f t="shared" si="1"/>
        <v>0</v>
      </c>
      <c r="M5" s="2">
        <f t="shared" si="2"/>
        <v>0</v>
      </c>
      <c r="N5" s="13">
        <f t="shared" si="3"/>
        <v>-79923.712500000009</v>
      </c>
    </row>
    <row r="6" spans="1:31" ht="13" x14ac:dyDescent="0.3">
      <c r="A6" s="1" t="s">
        <v>23</v>
      </c>
      <c r="B6" s="23">
        <f>IFERROR(XIRR(N3:N67,D3:D67),"NA")</f>
        <v>4.900276958942415E-2</v>
      </c>
      <c r="C6" s="11"/>
      <c r="D6" s="12">
        <v>46388</v>
      </c>
      <c r="E6" s="2">
        <v>4</v>
      </c>
      <c r="F6" s="13">
        <f t="shared" si="4"/>
        <v>79923.712500000009</v>
      </c>
      <c r="G6" s="2">
        <v>0</v>
      </c>
      <c r="H6" s="13">
        <f t="shared" si="5"/>
        <v>0</v>
      </c>
      <c r="I6" s="2">
        <v>178548</v>
      </c>
      <c r="J6" s="2">
        <v>117759</v>
      </c>
      <c r="K6" s="2">
        <f t="shared" si="0"/>
        <v>178548</v>
      </c>
      <c r="L6" s="2">
        <f t="shared" si="1"/>
        <v>0</v>
      </c>
      <c r="M6" s="2">
        <f t="shared" si="2"/>
        <v>0</v>
      </c>
      <c r="N6" s="13">
        <f t="shared" si="3"/>
        <v>-79923.712500000009</v>
      </c>
    </row>
    <row r="7" spans="1:31" ht="15.75" customHeight="1" x14ac:dyDescent="0.25">
      <c r="A7" s="11"/>
      <c r="B7" s="11"/>
      <c r="C7" s="11"/>
      <c r="D7" s="12">
        <v>46753</v>
      </c>
      <c r="E7" s="2">
        <v>5</v>
      </c>
      <c r="F7" s="13">
        <f t="shared" si="4"/>
        <v>79923.712500000009</v>
      </c>
      <c r="G7" s="2">
        <v>0</v>
      </c>
      <c r="H7" s="13">
        <f t="shared" si="5"/>
        <v>0</v>
      </c>
      <c r="I7" s="2">
        <v>225245</v>
      </c>
      <c r="J7" s="2">
        <v>220828</v>
      </c>
      <c r="K7" s="2">
        <f t="shared" si="0"/>
        <v>225245</v>
      </c>
      <c r="L7" s="2">
        <f t="shared" si="1"/>
        <v>0</v>
      </c>
      <c r="M7" s="2">
        <f t="shared" si="2"/>
        <v>0</v>
      </c>
      <c r="N7" s="13">
        <f t="shared" si="3"/>
        <v>-79923.712500000009</v>
      </c>
    </row>
    <row r="8" spans="1:31" ht="15.75" customHeight="1" x14ac:dyDescent="0.25">
      <c r="A8" s="11"/>
      <c r="B8" s="11"/>
      <c r="C8" s="11"/>
      <c r="D8" s="12">
        <v>47119</v>
      </c>
      <c r="E8" s="2">
        <v>6</v>
      </c>
      <c r="F8" s="13">
        <f t="shared" si="4"/>
        <v>79923.712500000009</v>
      </c>
      <c r="G8" s="2">
        <v>0</v>
      </c>
      <c r="H8" s="13">
        <f t="shared" si="5"/>
        <v>0</v>
      </c>
      <c r="I8" s="2">
        <v>272766</v>
      </c>
      <c r="J8" s="2">
        <v>313538</v>
      </c>
      <c r="K8" s="2">
        <f t="shared" si="0"/>
        <v>313538</v>
      </c>
      <c r="L8" s="2">
        <f t="shared" si="1"/>
        <v>0</v>
      </c>
      <c r="M8" s="2">
        <f t="shared" si="2"/>
        <v>0</v>
      </c>
      <c r="N8" s="13">
        <f t="shared" si="3"/>
        <v>-79923.712500000009</v>
      </c>
    </row>
    <row r="9" spans="1:31" ht="15.75" customHeight="1" x14ac:dyDescent="0.25">
      <c r="A9" s="11"/>
      <c r="B9" s="11"/>
      <c r="C9" s="11"/>
      <c r="D9" s="12">
        <v>47484</v>
      </c>
      <c r="E9" s="2">
        <v>7</v>
      </c>
      <c r="F9" s="13">
        <f t="shared" si="4"/>
        <v>79923.712500000009</v>
      </c>
      <c r="G9" s="2">
        <v>0</v>
      </c>
      <c r="H9" s="13">
        <f t="shared" si="5"/>
        <v>0</v>
      </c>
      <c r="I9" s="2">
        <v>321139</v>
      </c>
      <c r="J9" s="2">
        <v>422429</v>
      </c>
      <c r="K9" s="2">
        <f t="shared" si="0"/>
        <v>422429</v>
      </c>
      <c r="L9" s="2">
        <f t="shared" si="1"/>
        <v>0</v>
      </c>
      <c r="M9" s="2">
        <f t="shared" si="2"/>
        <v>0</v>
      </c>
      <c r="N9" s="13">
        <f t="shared" si="3"/>
        <v>-79923.712500000009</v>
      </c>
    </row>
    <row r="10" spans="1:31" ht="15.75" customHeight="1" x14ac:dyDescent="0.25">
      <c r="A10" s="11"/>
      <c r="B10" s="11"/>
      <c r="C10" s="11"/>
      <c r="D10" s="12">
        <v>47849</v>
      </c>
      <c r="E10" s="2">
        <v>8</v>
      </c>
      <c r="F10" s="13">
        <f t="shared" si="4"/>
        <v>79923.712500000009</v>
      </c>
      <c r="G10" s="2">
        <v>0</v>
      </c>
      <c r="H10" s="13">
        <f t="shared" si="5"/>
        <v>0</v>
      </c>
      <c r="I10" s="2">
        <v>380605</v>
      </c>
      <c r="J10" s="2">
        <v>547501</v>
      </c>
      <c r="K10" s="2">
        <f t="shared" si="0"/>
        <v>547501</v>
      </c>
      <c r="L10" s="2">
        <f t="shared" si="1"/>
        <v>0</v>
      </c>
      <c r="M10" s="2">
        <f t="shared" si="2"/>
        <v>0</v>
      </c>
      <c r="N10" s="13">
        <f t="shared" si="3"/>
        <v>-79923.712500000009</v>
      </c>
    </row>
    <row r="11" spans="1:31" ht="15.75" customHeight="1" x14ac:dyDescent="0.25">
      <c r="A11" s="11"/>
      <c r="B11" s="11"/>
      <c r="C11" s="11"/>
      <c r="D11" s="12">
        <v>48214</v>
      </c>
      <c r="E11" s="2">
        <v>9</v>
      </c>
      <c r="F11" s="13">
        <f t="shared" si="4"/>
        <v>79923.712500000009</v>
      </c>
      <c r="G11" s="2">
        <v>0</v>
      </c>
      <c r="H11" s="13">
        <f t="shared" si="5"/>
        <v>0</v>
      </c>
      <c r="I11" s="2">
        <v>443469</v>
      </c>
      <c r="J11" s="2">
        <v>688644</v>
      </c>
      <c r="K11" s="2">
        <f t="shared" si="0"/>
        <v>688644</v>
      </c>
      <c r="L11" s="2">
        <f t="shared" si="1"/>
        <v>0</v>
      </c>
      <c r="M11" s="2">
        <f t="shared" si="2"/>
        <v>0</v>
      </c>
      <c r="N11" s="13">
        <f t="shared" si="3"/>
        <v>-79923.712500000009</v>
      </c>
    </row>
    <row r="12" spans="1:31" ht="15.75" customHeight="1" x14ac:dyDescent="0.25">
      <c r="A12" s="11"/>
      <c r="B12" s="11"/>
      <c r="C12" s="11"/>
      <c r="D12" s="12">
        <v>48580</v>
      </c>
      <c r="E12" s="2">
        <v>10</v>
      </c>
      <c r="F12" s="13">
        <f t="shared" si="4"/>
        <v>79923.712500000009</v>
      </c>
      <c r="G12" s="2">
        <v>0</v>
      </c>
      <c r="H12" s="13">
        <f t="shared" si="5"/>
        <v>0</v>
      </c>
      <c r="I12" s="2">
        <v>509730</v>
      </c>
      <c r="J12" s="2">
        <v>846067</v>
      </c>
      <c r="K12" s="2">
        <f t="shared" si="0"/>
        <v>846067</v>
      </c>
      <c r="L12" s="2">
        <f t="shared" si="1"/>
        <v>0</v>
      </c>
      <c r="M12" s="2">
        <f t="shared" si="2"/>
        <v>0</v>
      </c>
      <c r="N12" s="13">
        <f t="shared" si="3"/>
        <v>-79923.712500000009</v>
      </c>
    </row>
    <row r="13" spans="1:31" ht="15.75" customHeight="1" x14ac:dyDescent="0.25">
      <c r="A13" s="11"/>
      <c r="B13" s="11"/>
      <c r="C13" s="11"/>
      <c r="D13" s="12">
        <v>48945</v>
      </c>
      <c r="E13" s="2">
        <v>11</v>
      </c>
      <c r="F13" s="13">
        <f t="shared" si="4"/>
        <v>79923.712500000009</v>
      </c>
      <c r="G13" s="2">
        <v>0</v>
      </c>
      <c r="H13" s="13">
        <f t="shared" si="5"/>
        <v>0</v>
      </c>
      <c r="I13" s="2">
        <v>579388</v>
      </c>
      <c r="J13" s="2">
        <v>968931</v>
      </c>
      <c r="K13" s="2">
        <f t="shared" si="0"/>
        <v>968931</v>
      </c>
      <c r="L13" s="2">
        <f t="shared" si="1"/>
        <v>0</v>
      </c>
      <c r="M13" s="2">
        <f t="shared" si="2"/>
        <v>0</v>
      </c>
      <c r="N13" s="13">
        <f t="shared" si="3"/>
        <v>-79923.712500000009</v>
      </c>
    </row>
    <row r="14" spans="1:31" ht="15.75" customHeight="1" x14ac:dyDescent="0.25">
      <c r="A14" s="11"/>
      <c r="B14" s="11"/>
      <c r="C14" s="11"/>
      <c r="D14" s="12">
        <v>49310</v>
      </c>
      <c r="E14" s="2">
        <v>12</v>
      </c>
      <c r="F14" s="13">
        <f t="shared" si="4"/>
        <v>79923.712500000009</v>
      </c>
      <c r="G14" s="2">
        <v>0</v>
      </c>
      <c r="H14" s="13">
        <f t="shared" si="5"/>
        <v>0</v>
      </c>
      <c r="I14" s="2">
        <v>652444</v>
      </c>
      <c r="J14" s="2">
        <v>1100084</v>
      </c>
      <c r="K14" s="2">
        <f t="shared" si="0"/>
        <v>1100084</v>
      </c>
      <c r="L14" s="2">
        <f t="shared" si="1"/>
        <v>0</v>
      </c>
      <c r="M14" s="2">
        <f t="shared" si="2"/>
        <v>0</v>
      </c>
      <c r="N14" s="13">
        <f t="shared" si="3"/>
        <v>-79923.712500000009</v>
      </c>
    </row>
    <row r="15" spans="1:31" ht="15.75" customHeight="1" x14ac:dyDescent="0.25">
      <c r="A15" s="11"/>
      <c r="B15" s="11"/>
      <c r="C15" s="11"/>
      <c r="D15" s="12">
        <v>49675</v>
      </c>
      <c r="E15" s="2">
        <v>13</v>
      </c>
      <c r="F15" s="2">
        <v>0</v>
      </c>
      <c r="G15" s="2">
        <v>0</v>
      </c>
      <c r="H15" s="13">
        <f t="shared" si="5"/>
        <v>0</v>
      </c>
      <c r="I15" s="2">
        <v>672828</v>
      </c>
      <c r="J15" s="2">
        <v>1169940</v>
      </c>
      <c r="K15" s="2">
        <f t="shared" si="0"/>
        <v>1169940</v>
      </c>
      <c r="L15" s="2">
        <f t="shared" si="1"/>
        <v>0</v>
      </c>
      <c r="M15" s="2">
        <f t="shared" si="2"/>
        <v>0</v>
      </c>
      <c r="N15" s="2">
        <f t="shared" si="3"/>
        <v>0</v>
      </c>
    </row>
    <row r="16" spans="1:31" ht="15.75" customHeight="1" x14ac:dyDescent="0.25">
      <c r="A16" s="11"/>
      <c r="B16" s="11"/>
      <c r="C16" s="11"/>
      <c r="D16" s="12">
        <v>50041</v>
      </c>
      <c r="E16" s="2">
        <v>14</v>
      </c>
      <c r="F16" s="2">
        <v>0</v>
      </c>
      <c r="G16" s="2">
        <v>0</v>
      </c>
      <c r="H16" s="13">
        <f t="shared" si="5"/>
        <v>0</v>
      </c>
      <c r="I16" s="2">
        <v>693212</v>
      </c>
      <c r="J16" s="2">
        <v>1170088</v>
      </c>
      <c r="K16" s="2">
        <f t="shared" si="0"/>
        <v>1170088</v>
      </c>
      <c r="L16" s="2">
        <f t="shared" si="1"/>
        <v>0</v>
      </c>
      <c r="M16" s="2">
        <f t="shared" si="2"/>
        <v>0</v>
      </c>
      <c r="N16" s="2">
        <f t="shared" si="3"/>
        <v>0</v>
      </c>
    </row>
    <row r="17" spans="1:14" ht="15.75" customHeight="1" x14ac:dyDescent="0.25">
      <c r="A17" s="11"/>
      <c r="B17" s="11"/>
      <c r="C17" s="11"/>
      <c r="D17" s="12">
        <v>50406</v>
      </c>
      <c r="E17" s="2">
        <v>15</v>
      </c>
      <c r="F17" s="2">
        <v>0</v>
      </c>
      <c r="G17" s="2">
        <v>100000</v>
      </c>
      <c r="H17" s="13">
        <f t="shared" si="5"/>
        <v>100000</v>
      </c>
      <c r="I17" s="2">
        <v>713644</v>
      </c>
      <c r="J17" s="2">
        <v>1170236</v>
      </c>
      <c r="K17" s="2">
        <f t="shared" si="0"/>
        <v>1170236</v>
      </c>
      <c r="L17" s="2">
        <f t="shared" si="1"/>
        <v>0</v>
      </c>
      <c r="M17" s="2">
        <f t="shared" si="2"/>
        <v>0</v>
      </c>
      <c r="N17" s="2">
        <f t="shared" si="3"/>
        <v>0</v>
      </c>
    </row>
    <row r="18" spans="1:14" ht="15.75" customHeight="1" x14ac:dyDescent="0.25">
      <c r="A18" s="11"/>
      <c r="B18" s="11"/>
      <c r="C18" s="11"/>
      <c r="D18" s="12">
        <v>50771</v>
      </c>
      <c r="E18" s="2">
        <v>16</v>
      </c>
      <c r="F18" s="2">
        <v>0</v>
      </c>
      <c r="G18" s="2">
        <v>100000</v>
      </c>
      <c r="H18" s="13">
        <f t="shared" si="5"/>
        <v>205500</v>
      </c>
      <c r="I18" s="2">
        <v>634028</v>
      </c>
      <c r="J18" s="2">
        <v>1170384</v>
      </c>
      <c r="K18" s="2">
        <f t="shared" si="0"/>
        <v>1170384</v>
      </c>
      <c r="L18" s="2">
        <f t="shared" si="1"/>
        <v>0</v>
      </c>
      <c r="M18" s="2">
        <f t="shared" si="2"/>
        <v>0</v>
      </c>
      <c r="N18" s="2">
        <f t="shared" si="3"/>
        <v>0</v>
      </c>
    </row>
    <row r="19" spans="1:14" ht="15.75" customHeight="1" x14ac:dyDescent="0.25">
      <c r="A19" s="11"/>
      <c r="B19" s="11"/>
      <c r="C19" s="11"/>
      <c r="D19" s="12">
        <v>51136</v>
      </c>
      <c r="E19" s="2">
        <v>17</v>
      </c>
      <c r="F19" s="2">
        <v>0</v>
      </c>
      <c r="G19" s="2">
        <v>100000</v>
      </c>
      <c r="H19" s="13">
        <f t="shared" si="5"/>
        <v>316802.5</v>
      </c>
      <c r="I19" s="2">
        <v>554412</v>
      </c>
      <c r="J19" s="2">
        <v>1170532</v>
      </c>
      <c r="K19" s="2">
        <f t="shared" si="0"/>
        <v>1170532</v>
      </c>
      <c r="L19" s="2">
        <f t="shared" si="1"/>
        <v>0</v>
      </c>
      <c r="M19" s="2">
        <f t="shared" si="2"/>
        <v>0</v>
      </c>
      <c r="N19" s="2">
        <f t="shared" si="3"/>
        <v>0</v>
      </c>
    </row>
    <row r="20" spans="1:14" ht="15.75" customHeight="1" x14ac:dyDescent="0.25">
      <c r="A20" s="11"/>
      <c r="B20" s="11"/>
      <c r="C20" s="11"/>
      <c r="D20" s="12">
        <v>51502</v>
      </c>
      <c r="E20" s="2">
        <v>18</v>
      </c>
      <c r="F20" s="2">
        <v>0</v>
      </c>
      <c r="G20" s="2">
        <v>100000</v>
      </c>
      <c r="H20" s="13">
        <f t="shared" si="5"/>
        <v>434226.63749999995</v>
      </c>
      <c r="I20" s="2">
        <v>474796</v>
      </c>
      <c r="J20" s="2">
        <v>1170680</v>
      </c>
      <c r="K20" s="2">
        <f t="shared" si="0"/>
        <v>1170680</v>
      </c>
      <c r="L20" s="2">
        <f t="shared" si="1"/>
        <v>0</v>
      </c>
      <c r="M20" s="2">
        <f t="shared" si="2"/>
        <v>0</v>
      </c>
      <c r="N20" s="2">
        <f t="shared" si="3"/>
        <v>0</v>
      </c>
    </row>
    <row r="21" spans="1:14" ht="15.75" customHeight="1" x14ac:dyDescent="0.25">
      <c r="A21" s="11"/>
      <c r="B21" s="11"/>
      <c r="C21" s="11"/>
      <c r="D21" s="12">
        <v>51867</v>
      </c>
      <c r="E21" s="2">
        <v>19</v>
      </c>
      <c r="F21" s="2">
        <v>0</v>
      </c>
      <c r="G21" s="2">
        <v>100000</v>
      </c>
      <c r="H21" s="13">
        <f t="shared" si="5"/>
        <v>558109.10256249993</v>
      </c>
      <c r="I21" s="2">
        <v>395180</v>
      </c>
      <c r="J21" s="2">
        <v>1170828</v>
      </c>
      <c r="K21" s="2">
        <f t="shared" si="0"/>
        <v>1170828</v>
      </c>
      <c r="L21" s="2">
        <f t="shared" si="1"/>
        <v>0</v>
      </c>
      <c r="M21" s="2">
        <f t="shared" si="2"/>
        <v>0</v>
      </c>
      <c r="N21" s="2">
        <f t="shared" si="3"/>
        <v>0</v>
      </c>
    </row>
    <row r="22" spans="1:14" ht="15.75" customHeight="1" x14ac:dyDescent="0.25">
      <c r="A22" s="11"/>
      <c r="B22" s="11"/>
      <c r="C22" s="11"/>
      <c r="D22" s="12">
        <v>52232</v>
      </c>
      <c r="E22" s="2">
        <v>20</v>
      </c>
      <c r="F22" s="2">
        <v>0</v>
      </c>
      <c r="G22" s="2">
        <v>100000</v>
      </c>
      <c r="H22" s="13">
        <f t="shared" si="5"/>
        <v>688805.10320343741</v>
      </c>
      <c r="I22" s="2">
        <v>315564</v>
      </c>
      <c r="J22" s="2">
        <v>1170976</v>
      </c>
      <c r="K22" s="2">
        <f t="shared" si="0"/>
        <v>1170976</v>
      </c>
      <c r="L22" s="2">
        <f t="shared" si="1"/>
        <v>1170976</v>
      </c>
      <c r="M22" s="13">
        <f t="shared" si="2"/>
        <v>688805.10320343741</v>
      </c>
      <c r="N22" s="13">
        <f t="shared" si="3"/>
        <v>1859781.1032034373</v>
      </c>
    </row>
    <row r="23" spans="1:14" ht="12.5" x14ac:dyDescent="0.25">
      <c r="A23" s="11"/>
      <c r="B23" s="11"/>
      <c r="C23" s="11"/>
      <c r="D23" s="12">
        <v>52597</v>
      </c>
      <c r="E23" s="2">
        <v>21</v>
      </c>
      <c r="F23" s="2">
        <v>0</v>
      </c>
      <c r="G23" s="2">
        <v>100000</v>
      </c>
      <c r="H23" s="13">
        <f t="shared" si="5"/>
        <v>826689.3838796264</v>
      </c>
      <c r="I23" s="2">
        <v>235948</v>
      </c>
      <c r="J23" s="2">
        <v>1171124</v>
      </c>
      <c r="K23" s="2">
        <f t="shared" si="0"/>
        <v>1171124</v>
      </c>
      <c r="L23" s="2">
        <f t="shared" si="1"/>
        <v>0</v>
      </c>
      <c r="M23" s="2">
        <f t="shared" si="2"/>
        <v>0</v>
      </c>
      <c r="N23" s="2">
        <f t="shared" si="3"/>
        <v>0</v>
      </c>
    </row>
    <row r="24" spans="1:14" ht="12.5" x14ac:dyDescent="0.25">
      <c r="A24" s="11"/>
      <c r="B24" s="11"/>
      <c r="C24" s="11"/>
      <c r="D24" s="12">
        <v>52963</v>
      </c>
      <c r="E24" s="2">
        <v>22</v>
      </c>
      <c r="F24" s="2">
        <v>0</v>
      </c>
      <c r="G24" s="2">
        <v>100000</v>
      </c>
      <c r="H24" s="13">
        <f t="shared" si="5"/>
        <v>972157.29999300581</v>
      </c>
      <c r="I24" s="2">
        <v>156332</v>
      </c>
      <c r="J24" s="2">
        <v>1171272</v>
      </c>
      <c r="K24" s="2">
        <f t="shared" si="0"/>
        <v>1171272</v>
      </c>
      <c r="L24" s="2">
        <f t="shared" si="1"/>
        <v>0</v>
      </c>
      <c r="M24" s="2">
        <f t="shared" si="2"/>
        <v>0</v>
      </c>
      <c r="N24" s="2">
        <f t="shared" si="3"/>
        <v>0</v>
      </c>
    </row>
    <row r="25" spans="1:14" ht="12.5" x14ac:dyDescent="0.25">
      <c r="A25" s="11"/>
      <c r="B25" s="11"/>
      <c r="C25" s="11"/>
      <c r="D25" s="12">
        <v>53328</v>
      </c>
      <c r="E25" s="2">
        <v>23</v>
      </c>
      <c r="F25" s="2">
        <v>0</v>
      </c>
      <c r="G25" s="2">
        <v>100000</v>
      </c>
      <c r="H25" s="13">
        <f t="shared" si="5"/>
        <v>1125625.9514926211</v>
      </c>
      <c r="I25" s="2">
        <v>76764</v>
      </c>
      <c r="J25" s="2">
        <v>1171420</v>
      </c>
      <c r="K25" s="2">
        <f t="shared" si="0"/>
        <v>1171420</v>
      </c>
      <c r="L25" s="2">
        <f t="shared" si="1"/>
        <v>0</v>
      </c>
      <c r="M25" s="2">
        <f t="shared" si="2"/>
        <v>0</v>
      </c>
      <c r="N25" s="2">
        <f t="shared" si="3"/>
        <v>0</v>
      </c>
    </row>
    <row r="26" spans="1:14" ht="12.5" x14ac:dyDescent="0.25">
      <c r="A26" s="11"/>
      <c r="B26" s="11"/>
      <c r="C26" s="11"/>
      <c r="D26" s="12">
        <v>53693</v>
      </c>
      <c r="E26" s="2">
        <v>24</v>
      </c>
      <c r="F26" s="2">
        <v>0</v>
      </c>
      <c r="G26" s="2">
        <v>100000</v>
      </c>
      <c r="H26" s="13">
        <f t="shared" si="5"/>
        <v>1287535.3788247153</v>
      </c>
      <c r="I26" s="2">
        <v>0</v>
      </c>
      <c r="J26" s="2">
        <v>1171568</v>
      </c>
      <c r="K26" s="2">
        <f t="shared" si="0"/>
        <v>1171568</v>
      </c>
      <c r="L26" s="2">
        <f t="shared" si="1"/>
        <v>0</v>
      </c>
      <c r="M26" s="2">
        <f t="shared" si="2"/>
        <v>0</v>
      </c>
      <c r="N26" s="2">
        <f t="shared" si="3"/>
        <v>0</v>
      </c>
    </row>
    <row r="27" spans="1:14" ht="12.5" x14ac:dyDescent="0.25">
      <c r="A27" s="11"/>
      <c r="B27" s="11"/>
      <c r="C27" s="11"/>
      <c r="D27" s="12">
        <v>54058</v>
      </c>
      <c r="E27" s="2">
        <v>25</v>
      </c>
      <c r="F27" s="2">
        <v>0</v>
      </c>
      <c r="G27" s="2">
        <v>100000</v>
      </c>
      <c r="H27" s="13">
        <f t="shared" si="5"/>
        <v>1458349.8246600744</v>
      </c>
      <c r="I27" s="2">
        <v>0</v>
      </c>
      <c r="J27" s="2">
        <v>1171716</v>
      </c>
      <c r="K27" s="2">
        <f t="shared" si="0"/>
        <v>1171716</v>
      </c>
      <c r="L27" s="2">
        <f t="shared" si="1"/>
        <v>0</v>
      </c>
      <c r="M27" s="2">
        <f t="shared" si="2"/>
        <v>0</v>
      </c>
      <c r="N27" s="2">
        <f t="shared" si="3"/>
        <v>0</v>
      </c>
    </row>
    <row r="28" spans="1:14" ht="12.5" x14ac:dyDescent="0.25">
      <c r="A28" s="11"/>
      <c r="B28" s="11"/>
      <c r="C28" s="11"/>
      <c r="D28" s="12">
        <v>54424</v>
      </c>
      <c r="E28" s="2">
        <v>26</v>
      </c>
      <c r="F28" s="2">
        <v>0</v>
      </c>
      <c r="G28" s="2">
        <v>100000</v>
      </c>
      <c r="H28" s="13">
        <f t="shared" si="5"/>
        <v>1638559.0650163784</v>
      </c>
      <c r="I28" s="2">
        <v>0</v>
      </c>
      <c r="J28" s="2">
        <v>1171864</v>
      </c>
      <c r="K28" s="2">
        <f t="shared" si="0"/>
        <v>1171864</v>
      </c>
      <c r="L28" s="2">
        <f t="shared" si="1"/>
        <v>0</v>
      </c>
      <c r="M28" s="2">
        <f t="shared" si="2"/>
        <v>0</v>
      </c>
      <c r="N28" s="2">
        <f t="shared" si="3"/>
        <v>0</v>
      </c>
    </row>
    <row r="29" spans="1:14" ht="12.5" x14ac:dyDescent="0.25">
      <c r="A29" s="11"/>
      <c r="B29" s="11"/>
      <c r="C29" s="11"/>
      <c r="D29" s="12">
        <v>54789</v>
      </c>
      <c r="E29" s="2">
        <v>27</v>
      </c>
      <c r="F29" s="2">
        <v>0</v>
      </c>
      <c r="G29" s="2">
        <v>100000</v>
      </c>
      <c r="H29" s="13">
        <f t="shared" si="5"/>
        <v>1828679.8135922791</v>
      </c>
      <c r="I29" s="2">
        <v>0</v>
      </c>
      <c r="J29" s="2">
        <v>1172012</v>
      </c>
      <c r="K29" s="2">
        <f t="shared" si="0"/>
        <v>1172012</v>
      </c>
      <c r="L29" s="2">
        <f t="shared" si="1"/>
        <v>0</v>
      </c>
      <c r="M29" s="2">
        <f t="shared" si="2"/>
        <v>0</v>
      </c>
      <c r="N29" s="2">
        <f t="shared" si="3"/>
        <v>0</v>
      </c>
    </row>
    <row r="30" spans="1:14" ht="12.5" x14ac:dyDescent="0.25">
      <c r="A30" s="11"/>
      <c r="B30" s="11"/>
      <c r="C30" s="11"/>
      <c r="D30" s="12">
        <v>55154</v>
      </c>
      <c r="E30" s="2">
        <v>28</v>
      </c>
      <c r="F30" s="2">
        <v>0</v>
      </c>
      <c r="G30" s="2">
        <v>100000</v>
      </c>
      <c r="H30" s="13">
        <f t="shared" si="5"/>
        <v>2029257.2033398543</v>
      </c>
      <c r="I30" s="2">
        <v>0</v>
      </c>
      <c r="J30" s="2">
        <v>1172160</v>
      </c>
      <c r="K30" s="2">
        <f t="shared" si="0"/>
        <v>1172160</v>
      </c>
      <c r="L30" s="2">
        <f t="shared" si="1"/>
        <v>0</v>
      </c>
      <c r="M30" s="2">
        <f t="shared" si="2"/>
        <v>0</v>
      </c>
      <c r="N30" s="2">
        <f t="shared" si="3"/>
        <v>0</v>
      </c>
    </row>
    <row r="31" spans="1:14" ht="12.5" x14ac:dyDescent="0.25">
      <c r="A31" s="11"/>
      <c r="B31" s="11"/>
      <c r="C31" s="11"/>
      <c r="D31" s="12">
        <v>55519</v>
      </c>
      <c r="E31" s="2">
        <v>29</v>
      </c>
      <c r="F31" s="2">
        <v>0</v>
      </c>
      <c r="G31" s="2">
        <v>100000</v>
      </c>
      <c r="H31" s="13">
        <f t="shared" si="5"/>
        <v>2240866.3495235462</v>
      </c>
      <c r="I31" s="2">
        <v>0</v>
      </c>
      <c r="J31" s="2">
        <v>1172308</v>
      </c>
      <c r="K31" s="2">
        <f t="shared" si="0"/>
        <v>1172308</v>
      </c>
      <c r="L31" s="2">
        <f t="shared" si="1"/>
        <v>0</v>
      </c>
      <c r="M31" s="2">
        <f t="shared" si="2"/>
        <v>0</v>
      </c>
      <c r="N31" s="2">
        <f t="shared" si="3"/>
        <v>0</v>
      </c>
    </row>
    <row r="32" spans="1:14" ht="12.5" x14ac:dyDescent="0.25">
      <c r="A32" s="11"/>
      <c r="B32" s="11"/>
      <c r="C32" s="11"/>
      <c r="D32" s="12">
        <v>55885</v>
      </c>
      <c r="E32" s="2">
        <v>30</v>
      </c>
      <c r="F32" s="2">
        <v>0</v>
      </c>
      <c r="G32" s="2">
        <v>100000</v>
      </c>
      <c r="H32" s="13">
        <f t="shared" si="5"/>
        <v>2464113.9987473409</v>
      </c>
      <c r="I32" s="2">
        <v>0</v>
      </c>
      <c r="J32" s="2">
        <v>1172456</v>
      </c>
      <c r="K32" s="2">
        <f t="shared" si="0"/>
        <v>1172456</v>
      </c>
      <c r="L32" s="2">
        <f t="shared" si="1"/>
        <v>0</v>
      </c>
      <c r="M32" s="2">
        <f t="shared" si="2"/>
        <v>0</v>
      </c>
      <c r="N32" s="2">
        <f t="shared" si="3"/>
        <v>0</v>
      </c>
    </row>
    <row r="33" spans="1:14" ht="12.5" x14ac:dyDescent="0.25">
      <c r="A33" s="11"/>
      <c r="B33" s="11"/>
      <c r="C33" s="11"/>
      <c r="D33" s="12">
        <v>56250</v>
      </c>
      <c r="E33" s="2">
        <v>31</v>
      </c>
      <c r="F33" s="2">
        <v>0</v>
      </c>
      <c r="G33" s="2">
        <v>100000</v>
      </c>
      <c r="H33" s="13">
        <f t="shared" si="5"/>
        <v>2699640.2686784444</v>
      </c>
      <c r="I33" s="2">
        <v>0</v>
      </c>
      <c r="J33" s="2">
        <v>1172604</v>
      </c>
      <c r="K33" s="2">
        <f t="shared" si="0"/>
        <v>1172604</v>
      </c>
      <c r="L33" s="2">
        <f t="shared" si="1"/>
        <v>0</v>
      </c>
      <c r="M33" s="2">
        <f t="shared" si="2"/>
        <v>0</v>
      </c>
      <c r="N33" s="2">
        <f t="shared" si="3"/>
        <v>0</v>
      </c>
    </row>
    <row r="34" spans="1:14" ht="12.5" x14ac:dyDescent="0.25">
      <c r="A34" s="11"/>
      <c r="B34" s="11"/>
      <c r="C34" s="11"/>
      <c r="D34" s="12">
        <v>56615</v>
      </c>
      <c r="E34" s="2">
        <v>32</v>
      </c>
      <c r="F34" s="2">
        <v>0</v>
      </c>
      <c r="G34" s="2">
        <v>100000</v>
      </c>
      <c r="H34" s="13">
        <f t="shared" si="5"/>
        <v>2948120.4834557585</v>
      </c>
      <c r="I34" s="2">
        <v>0</v>
      </c>
      <c r="J34" s="2">
        <v>1172752</v>
      </c>
      <c r="K34" s="2">
        <f t="shared" si="0"/>
        <v>1172752</v>
      </c>
      <c r="L34" s="2">
        <f t="shared" si="1"/>
        <v>0</v>
      </c>
      <c r="M34" s="2">
        <f t="shared" si="2"/>
        <v>0</v>
      </c>
      <c r="N34" s="2">
        <f t="shared" si="3"/>
        <v>0</v>
      </c>
    </row>
    <row r="35" spans="1:14" ht="12.5" x14ac:dyDescent="0.25">
      <c r="A35" s="11"/>
      <c r="B35" s="11"/>
      <c r="C35" s="11"/>
      <c r="D35" s="12">
        <v>56980</v>
      </c>
      <c r="E35" s="2">
        <v>33</v>
      </c>
      <c r="F35" s="2">
        <v>0</v>
      </c>
      <c r="G35" s="2">
        <v>100000</v>
      </c>
      <c r="H35" s="13">
        <f t="shared" si="5"/>
        <v>3210267.1100458251</v>
      </c>
      <c r="I35" s="2">
        <v>0</v>
      </c>
      <c r="J35" s="2">
        <v>1172900</v>
      </c>
      <c r="K35" s="2">
        <f t="shared" si="0"/>
        <v>1172900</v>
      </c>
      <c r="L35" s="2">
        <f t="shared" si="1"/>
        <v>0</v>
      </c>
      <c r="M35" s="2">
        <f t="shared" si="2"/>
        <v>0</v>
      </c>
      <c r="N35" s="2">
        <f t="shared" si="3"/>
        <v>0</v>
      </c>
    </row>
    <row r="36" spans="1:14" ht="12.5" x14ac:dyDescent="0.25">
      <c r="A36" s="11"/>
      <c r="B36" s="11"/>
      <c r="C36" s="11"/>
      <c r="D36" s="12">
        <v>57346</v>
      </c>
      <c r="E36" s="2">
        <v>34</v>
      </c>
      <c r="F36" s="2">
        <v>0</v>
      </c>
      <c r="G36" s="2">
        <v>100000</v>
      </c>
      <c r="H36" s="13">
        <f t="shared" si="5"/>
        <v>3486831.8010983453</v>
      </c>
      <c r="I36" s="2">
        <v>0</v>
      </c>
      <c r="J36" s="2">
        <v>1173048</v>
      </c>
      <c r="K36" s="2">
        <f t="shared" si="0"/>
        <v>1173048</v>
      </c>
      <c r="L36" s="2">
        <f t="shared" si="1"/>
        <v>0</v>
      </c>
      <c r="M36" s="2">
        <f t="shared" si="2"/>
        <v>0</v>
      </c>
      <c r="N36" s="2">
        <f t="shared" si="3"/>
        <v>0</v>
      </c>
    </row>
    <row r="37" spans="1:14" ht="12.5" x14ac:dyDescent="0.25">
      <c r="A37" s="11"/>
      <c r="B37" s="11"/>
      <c r="C37" s="11"/>
      <c r="D37" s="12">
        <v>57711</v>
      </c>
      <c r="E37" s="2">
        <v>35</v>
      </c>
      <c r="F37" s="2">
        <v>0</v>
      </c>
      <c r="G37" s="2">
        <v>100000</v>
      </c>
      <c r="H37" s="13">
        <f t="shared" si="5"/>
        <v>3778607.550158754</v>
      </c>
      <c r="I37" s="2">
        <v>0</v>
      </c>
      <c r="J37" s="2">
        <v>1173196</v>
      </c>
      <c r="K37" s="2">
        <f t="shared" si="0"/>
        <v>1173196</v>
      </c>
      <c r="L37" s="2">
        <f t="shared" si="1"/>
        <v>0</v>
      </c>
      <c r="M37" s="2">
        <f t="shared" si="2"/>
        <v>0</v>
      </c>
      <c r="N37" s="2">
        <f t="shared" si="3"/>
        <v>0</v>
      </c>
    </row>
    <row r="38" spans="1:14" ht="12.5" x14ac:dyDescent="0.25">
      <c r="A38" s="11"/>
      <c r="B38" s="11"/>
      <c r="C38" s="11"/>
      <c r="D38" s="12">
        <v>58076</v>
      </c>
      <c r="E38" s="2">
        <v>36</v>
      </c>
      <c r="F38" s="2">
        <v>0</v>
      </c>
      <c r="G38" s="2">
        <v>100000</v>
      </c>
      <c r="H38" s="13">
        <f t="shared" si="5"/>
        <v>4086430.9654174852</v>
      </c>
      <c r="I38" s="2">
        <v>0</v>
      </c>
      <c r="J38" s="2">
        <v>1173344</v>
      </c>
      <c r="K38" s="2">
        <f t="shared" si="0"/>
        <v>1173344</v>
      </c>
      <c r="L38" s="2">
        <f t="shared" si="1"/>
        <v>0</v>
      </c>
      <c r="M38" s="2">
        <f t="shared" si="2"/>
        <v>0</v>
      </c>
      <c r="N38" s="2">
        <f t="shared" si="3"/>
        <v>0</v>
      </c>
    </row>
    <row r="39" spans="1:14" ht="12.5" x14ac:dyDescent="0.25">
      <c r="A39" s="11"/>
      <c r="B39" s="11"/>
      <c r="C39" s="11"/>
      <c r="D39" s="12">
        <v>58441</v>
      </c>
      <c r="E39" s="2">
        <v>37</v>
      </c>
      <c r="F39" s="2">
        <v>0</v>
      </c>
      <c r="G39" s="2">
        <v>100000</v>
      </c>
      <c r="H39" s="13">
        <f t="shared" si="5"/>
        <v>4411184.6685154466</v>
      </c>
      <c r="I39" s="2">
        <v>0</v>
      </c>
      <c r="J39" s="2">
        <v>1173492</v>
      </c>
      <c r="K39" s="2">
        <f t="shared" si="0"/>
        <v>1173492</v>
      </c>
      <c r="L39" s="2">
        <f t="shared" si="1"/>
        <v>0</v>
      </c>
      <c r="M39" s="2">
        <f t="shared" si="2"/>
        <v>0</v>
      </c>
      <c r="N39" s="2">
        <f t="shared" si="3"/>
        <v>0</v>
      </c>
    </row>
    <row r="40" spans="1:14" ht="12.5" x14ac:dyDescent="0.25">
      <c r="A40" s="11"/>
      <c r="B40" s="11"/>
      <c r="C40" s="11"/>
      <c r="D40" s="12">
        <v>58807</v>
      </c>
      <c r="E40" s="2">
        <v>38</v>
      </c>
      <c r="F40" s="2">
        <v>0</v>
      </c>
      <c r="G40" s="2">
        <v>100000</v>
      </c>
      <c r="H40" s="13">
        <f t="shared" si="5"/>
        <v>4753799.8252837956</v>
      </c>
      <c r="I40" s="2">
        <v>0</v>
      </c>
      <c r="J40" s="2">
        <v>1173640</v>
      </c>
      <c r="K40" s="2">
        <f t="shared" si="0"/>
        <v>1173640</v>
      </c>
      <c r="L40" s="2">
        <f t="shared" si="1"/>
        <v>0</v>
      </c>
      <c r="M40" s="2">
        <f t="shared" si="2"/>
        <v>0</v>
      </c>
      <c r="N40" s="2">
        <f t="shared" si="3"/>
        <v>0</v>
      </c>
    </row>
    <row r="41" spans="1:14" ht="12.5" x14ac:dyDescent="0.25">
      <c r="A41" s="11"/>
      <c r="B41" s="11"/>
      <c r="C41" s="11"/>
      <c r="D41" s="12">
        <v>59172</v>
      </c>
      <c r="E41" s="2">
        <v>39</v>
      </c>
      <c r="F41" s="2">
        <v>0</v>
      </c>
      <c r="G41" s="2">
        <v>100000</v>
      </c>
      <c r="H41" s="13">
        <f t="shared" si="5"/>
        <v>5115258.8156744037</v>
      </c>
      <c r="I41" s="2">
        <v>0</v>
      </c>
      <c r="J41" s="2">
        <v>1173788</v>
      </c>
      <c r="K41" s="2">
        <f t="shared" si="0"/>
        <v>1173788</v>
      </c>
      <c r="L41" s="2">
        <f t="shared" si="1"/>
        <v>0</v>
      </c>
      <c r="M41" s="2">
        <f t="shared" si="2"/>
        <v>0</v>
      </c>
      <c r="N41" s="2">
        <f t="shared" si="3"/>
        <v>0</v>
      </c>
    </row>
    <row r="42" spans="1:14" ht="12.5" x14ac:dyDescent="0.25">
      <c r="A42" s="11"/>
      <c r="B42" s="11"/>
      <c r="C42" s="11"/>
      <c r="D42" s="12">
        <v>59537</v>
      </c>
      <c r="E42" s="2">
        <v>40</v>
      </c>
      <c r="F42" s="2">
        <v>0</v>
      </c>
      <c r="G42" s="2">
        <v>100000</v>
      </c>
      <c r="H42" s="13">
        <f t="shared" si="5"/>
        <v>5496598.0505364956</v>
      </c>
      <c r="I42" s="2">
        <v>0</v>
      </c>
      <c r="J42" s="2">
        <v>1173936</v>
      </c>
      <c r="K42" s="2">
        <f t="shared" si="0"/>
        <v>1173936</v>
      </c>
      <c r="L42" s="2">
        <f t="shared" si="1"/>
        <v>0</v>
      </c>
      <c r="M42" s="2">
        <f t="shared" si="2"/>
        <v>0</v>
      </c>
      <c r="N42" s="2">
        <f t="shared" si="3"/>
        <v>0</v>
      </c>
    </row>
    <row r="43" spans="1:14" ht="12.5" x14ac:dyDescent="0.25">
      <c r="A43" s="11"/>
      <c r="B43" s="11"/>
      <c r="C43" s="11"/>
      <c r="D43" s="12">
        <v>59902</v>
      </c>
      <c r="E43" s="2">
        <v>41</v>
      </c>
      <c r="F43" s="2">
        <v>0</v>
      </c>
      <c r="G43" s="2">
        <v>100000</v>
      </c>
      <c r="H43" s="13">
        <f t="shared" si="5"/>
        <v>5898910.9433160024</v>
      </c>
      <c r="I43" s="2">
        <v>0</v>
      </c>
      <c r="J43" s="2">
        <v>1174084</v>
      </c>
      <c r="K43" s="2">
        <f t="shared" si="0"/>
        <v>1174084</v>
      </c>
      <c r="L43" s="2">
        <f t="shared" si="1"/>
        <v>0</v>
      </c>
      <c r="M43" s="2">
        <f t="shared" si="2"/>
        <v>0</v>
      </c>
      <c r="N43" s="2">
        <f t="shared" si="3"/>
        <v>0</v>
      </c>
    </row>
    <row r="44" spans="1:14" ht="12.5" x14ac:dyDescent="0.25">
      <c r="A44" s="11"/>
      <c r="B44" s="11"/>
      <c r="C44" s="11"/>
      <c r="D44" s="12">
        <v>60268</v>
      </c>
      <c r="E44" s="2">
        <v>42</v>
      </c>
      <c r="F44" s="2">
        <v>0</v>
      </c>
      <c r="G44" s="2">
        <v>100000</v>
      </c>
      <c r="H44" s="13">
        <f t="shared" si="5"/>
        <v>6323351.0451983819</v>
      </c>
      <c r="I44" s="2">
        <v>0</v>
      </c>
      <c r="J44" s="2">
        <v>1174232</v>
      </c>
      <c r="K44" s="2">
        <f t="shared" si="0"/>
        <v>1174232</v>
      </c>
      <c r="L44" s="2">
        <f t="shared" si="1"/>
        <v>0</v>
      </c>
      <c r="M44" s="2">
        <f t="shared" si="2"/>
        <v>0</v>
      </c>
      <c r="N44" s="2">
        <f t="shared" si="3"/>
        <v>0</v>
      </c>
    </row>
    <row r="45" spans="1:14" ht="12.5" x14ac:dyDescent="0.25">
      <c r="A45" s="11"/>
      <c r="B45" s="11"/>
      <c r="C45" s="11"/>
      <c r="D45" s="12">
        <v>60633</v>
      </c>
      <c r="E45" s="2">
        <v>43</v>
      </c>
      <c r="F45" s="2">
        <v>0</v>
      </c>
      <c r="G45" s="2">
        <v>100000</v>
      </c>
      <c r="H45" s="13">
        <f t="shared" si="5"/>
        <v>6771135.3526842929</v>
      </c>
      <c r="I45" s="2">
        <v>0</v>
      </c>
      <c r="J45" s="2">
        <v>1174380</v>
      </c>
      <c r="K45" s="2">
        <f t="shared" si="0"/>
        <v>1174380</v>
      </c>
      <c r="L45" s="2">
        <f t="shared" si="1"/>
        <v>0</v>
      </c>
      <c r="M45" s="2">
        <f t="shared" si="2"/>
        <v>0</v>
      </c>
      <c r="N45" s="2">
        <f t="shared" si="3"/>
        <v>0</v>
      </c>
    </row>
    <row r="46" spans="1:14" ht="12.5" x14ac:dyDescent="0.25">
      <c r="A46" s="11"/>
      <c r="B46" s="11"/>
      <c r="C46" s="11"/>
      <c r="D46" s="12">
        <v>60998</v>
      </c>
      <c r="E46" s="2">
        <v>44</v>
      </c>
      <c r="F46" s="2">
        <v>0</v>
      </c>
      <c r="G46" s="2">
        <v>100000</v>
      </c>
      <c r="H46" s="13">
        <f t="shared" si="5"/>
        <v>7243547.7970819287</v>
      </c>
      <c r="I46" s="2">
        <v>0</v>
      </c>
      <c r="J46" s="2">
        <v>1174528</v>
      </c>
      <c r="K46" s="2">
        <f t="shared" si="0"/>
        <v>1174528</v>
      </c>
      <c r="L46" s="2">
        <f t="shared" si="1"/>
        <v>0</v>
      </c>
      <c r="M46" s="2">
        <f t="shared" si="2"/>
        <v>0</v>
      </c>
      <c r="N46" s="2">
        <f t="shared" si="3"/>
        <v>0</v>
      </c>
    </row>
    <row r="47" spans="1:14" ht="12.5" x14ac:dyDescent="0.25">
      <c r="A47" s="11"/>
      <c r="B47" s="11"/>
      <c r="C47" s="11"/>
      <c r="D47" s="12">
        <v>61363</v>
      </c>
      <c r="E47" s="2">
        <v>45</v>
      </c>
      <c r="F47" s="2">
        <v>0</v>
      </c>
      <c r="G47" s="2">
        <v>100000</v>
      </c>
      <c r="H47" s="13">
        <f t="shared" si="5"/>
        <v>7741942.9259214345</v>
      </c>
      <c r="I47" s="2">
        <v>0</v>
      </c>
      <c r="J47" s="2">
        <v>1174676</v>
      </c>
      <c r="K47" s="2">
        <f t="shared" si="0"/>
        <v>1174676</v>
      </c>
      <c r="L47" s="2">
        <f t="shared" si="1"/>
        <v>0</v>
      </c>
      <c r="M47" s="2">
        <f t="shared" si="2"/>
        <v>0</v>
      </c>
      <c r="N47" s="2">
        <f t="shared" si="3"/>
        <v>0</v>
      </c>
    </row>
    <row r="48" spans="1:14" ht="12.5" x14ac:dyDescent="0.25">
      <c r="A48" s="11"/>
      <c r="B48" s="11"/>
      <c r="C48" s="11"/>
      <c r="D48" s="12">
        <v>61729</v>
      </c>
      <c r="E48" s="2">
        <v>46</v>
      </c>
      <c r="F48" s="2">
        <v>0</v>
      </c>
      <c r="G48" s="2">
        <v>100000</v>
      </c>
      <c r="H48" s="13">
        <f t="shared" si="5"/>
        <v>8267749.7868471127</v>
      </c>
      <c r="I48" s="2">
        <v>0</v>
      </c>
      <c r="J48" s="2">
        <v>1174824</v>
      </c>
      <c r="K48" s="2">
        <f t="shared" si="0"/>
        <v>1174824</v>
      </c>
      <c r="L48" s="2">
        <f t="shared" si="1"/>
        <v>0</v>
      </c>
      <c r="M48" s="2">
        <f t="shared" si="2"/>
        <v>0</v>
      </c>
      <c r="N48" s="2">
        <f t="shared" si="3"/>
        <v>0</v>
      </c>
    </row>
    <row r="49" spans="1:14" ht="12.5" x14ac:dyDescent="0.25">
      <c r="A49" s="11"/>
      <c r="B49" s="11"/>
      <c r="C49" s="11"/>
      <c r="D49" s="12">
        <v>62094</v>
      </c>
      <c r="E49" s="2">
        <v>47</v>
      </c>
      <c r="F49" s="2">
        <v>0</v>
      </c>
      <c r="G49" s="2">
        <v>100000</v>
      </c>
      <c r="H49" s="13">
        <f t="shared" si="5"/>
        <v>8822476.0251237042</v>
      </c>
      <c r="I49" s="2">
        <v>0</v>
      </c>
      <c r="J49" s="2">
        <v>1174972</v>
      </c>
      <c r="K49" s="2">
        <f t="shared" si="0"/>
        <v>1174972</v>
      </c>
      <c r="L49" s="2">
        <f t="shared" si="1"/>
        <v>0</v>
      </c>
      <c r="M49" s="2">
        <f t="shared" si="2"/>
        <v>0</v>
      </c>
      <c r="N49" s="2">
        <f t="shared" si="3"/>
        <v>0</v>
      </c>
    </row>
    <row r="50" spans="1:14" ht="12.5" x14ac:dyDescent="0.25">
      <c r="A50" s="11"/>
      <c r="B50" s="11"/>
      <c r="C50" s="11"/>
      <c r="D50" s="12">
        <v>62459</v>
      </c>
      <c r="E50" s="2">
        <v>48</v>
      </c>
      <c r="F50" s="2">
        <v>0</v>
      </c>
      <c r="G50" s="2">
        <v>100000</v>
      </c>
      <c r="H50" s="13">
        <f t="shared" si="5"/>
        <v>9407712.2065055072</v>
      </c>
      <c r="I50" s="2">
        <v>0</v>
      </c>
      <c r="J50" s="2">
        <v>1175120</v>
      </c>
      <c r="K50" s="2">
        <f t="shared" si="0"/>
        <v>1175120</v>
      </c>
      <c r="L50" s="2">
        <f t="shared" si="1"/>
        <v>0</v>
      </c>
      <c r="M50" s="2">
        <f t="shared" si="2"/>
        <v>0</v>
      </c>
      <c r="N50" s="2">
        <f t="shared" si="3"/>
        <v>0</v>
      </c>
    </row>
    <row r="51" spans="1:14" ht="12.5" x14ac:dyDescent="0.25">
      <c r="A51" s="11"/>
      <c r="B51" s="11"/>
      <c r="C51" s="11"/>
      <c r="D51" s="12">
        <v>62824</v>
      </c>
      <c r="E51" s="2">
        <v>49</v>
      </c>
      <c r="F51" s="2">
        <v>0</v>
      </c>
      <c r="G51" s="2">
        <v>100000</v>
      </c>
      <c r="H51" s="13">
        <f t="shared" si="5"/>
        <v>10025136.37786331</v>
      </c>
      <c r="I51" s="2">
        <v>0</v>
      </c>
      <c r="J51" s="2">
        <v>1175268</v>
      </c>
      <c r="K51" s="2">
        <f t="shared" si="0"/>
        <v>1175268</v>
      </c>
      <c r="L51" s="2">
        <f t="shared" si="1"/>
        <v>0</v>
      </c>
      <c r="M51" s="2">
        <f t="shared" si="2"/>
        <v>0</v>
      </c>
      <c r="N51" s="2">
        <f t="shared" si="3"/>
        <v>0</v>
      </c>
    </row>
    <row r="52" spans="1:14" ht="12.5" x14ac:dyDescent="0.25">
      <c r="A52" s="11"/>
      <c r="B52" s="11"/>
      <c r="C52" s="11"/>
      <c r="D52" s="12">
        <v>63190</v>
      </c>
      <c r="E52" s="2">
        <v>50</v>
      </c>
      <c r="F52" s="2">
        <v>0</v>
      </c>
      <c r="G52" s="2">
        <v>100000</v>
      </c>
      <c r="H52" s="13">
        <f t="shared" si="5"/>
        <v>10676518.878645793</v>
      </c>
      <c r="I52" s="2">
        <v>0</v>
      </c>
      <c r="J52" s="2">
        <v>1175416</v>
      </c>
      <c r="K52" s="2">
        <f t="shared" si="0"/>
        <v>1175416</v>
      </c>
      <c r="L52" s="2">
        <f t="shared" si="1"/>
        <v>0</v>
      </c>
      <c r="M52" s="2">
        <f t="shared" si="2"/>
        <v>0</v>
      </c>
      <c r="N52" s="2">
        <f t="shared" si="3"/>
        <v>0</v>
      </c>
    </row>
    <row r="53" spans="1:14" ht="12.5" x14ac:dyDescent="0.25">
      <c r="A53" s="11"/>
      <c r="B53" s="11"/>
      <c r="C53" s="11"/>
      <c r="D53" s="12">
        <v>63555</v>
      </c>
      <c r="E53" s="2">
        <v>51</v>
      </c>
      <c r="F53" s="2">
        <v>0</v>
      </c>
      <c r="G53" s="2">
        <v>100000</v>
      </c>
      <c r="H53" s="13">
        <f t="shared" si="5"/>
        <v>11363727.416971311</v>
      </c>
      <c r="I53" s="2">
        <v>0</v>
      </c>
      <c r="J53" s="2">
        <v>1175564</v>
      </c>
      <c r="K53" s="2">
        <f t="shared" si="0"/>
        <v>1175564</v>
      </c>
      <c r="L53" s="2">
        <f t="shared" si="1"/>
        <v>0</v>
      </c>
      <c r="M53" s="2">
        <f t="shared" si="2"/>
        <v>0</v>
      </c>
      <c r="N53" s="2">
        <f t="shared" si="3"/>
        <v>0</v>
      </c>
    </row>
    <row r="54" spans="1:14" ht="12.5" x14ac:dyDescent="0.25">
      <c r="A54" s="11"/>
      <c r="B54" s="11"/>
      <c r="C54" s="11"/>
      <c r="D54" s="12">
        <v>63920</v>
      </c>
      <c r="E54" s="2">
        <v>52</v>
      </c>
      <c r="F54" s="2">
        <v>0</v>
      </c>
      <c r="G54" s="2">
        <v>100000</v>
      </c>
      <c r="H54" s="13">
        <f t="shared" si="5"/>
        <v>12088732.424904732</v>
      </c>
      <c r="I54" s="2">
        <v>0</v>
      </c>
      <c r="J54" s="2">
        <v>1175712</v>
      </c>
      <c r="K54" s="2">
        <f t="shared" si="0"/>
        <v>1175712</v>
      </c>
      <c r="L54" s="2">
        <f t="shared" si="1"/>
        <v>0</v>
      </c>
      <c r="M54" s="2">
        <f t="shared" si="2"/>
        <v>0</v>
      </c>
      <c r="N54" s="2">
        <f t="shared" si="3"/>
        <v>0</v>
      </c>
    </row>
    <row r="55" spans="1:14" ht="12.5" x14ac:dyDescent="0.25">
      <c r="A55" s="11"/>
      <c r="B55" s="11"/>
      <c r="C55" s="11"/>
      <c r="D55" s="12">
        <v>64285</v>
      </c>
      <c r="E55" s="2">
        <v>53</v>
      </c>
      <c r="F55" s="2">
        <v>0</v>
      </c>
      <c r="G55" s="2">
        <v>100000</v>
      </c>
      <c r="H55" s="13">
        <f t="shared" si="5"/>
        <v>12853612.708274491</v>
      </c>
      <c r="I55" s="2">
        <v>0</v>
      </c>
      <c r="J55" s="2">
        <v>1175860</v>
      </c>
      <c r="K55" s="2">
        <f t="shared" si="0"/>
        <v>1175860</v>
      </c>
      <c r="L55" s="2">
        <f t="shared" si="1"/>
        <v>0</v>
      </c>
      <c r="M55" s="2">
        <f t="shared" si="2"/>
        <v>0</v>
      </c>
      <c r="N55" s="2">
        <f t="shared" si="3"/>
        <v>0</v>
      </c>
    </row>
    <row r="56" spans="1:14" ht="12.5" x14ac:dyDescent="0.25">
      <c r="A56" s="11"/>
      <c r="B56" s="11"/>
      <c r="C56" s="11"/>
      <c r="D56" s="12">
        <v>64651</v>
      </c>
      <c r="E56" s="2">
        <v>54</v>
      </c>
      <c r="F56" s="2">
        <v>0</v>
      </c>
      <c r="G56" s="2">
        <v>100000</v>
      </c>
      <c r="H56" s="13">
        <f t="shared" si="5"/>
        <v>13660561.407229587</v>
      </c>
      <c r="I56" s="2">
        <v>0</v>
      </c>
      <c r="J56" s="2">
        <v>1176008</v>
      </c>
      <c r="K56" s="2">
        <f t="shared" si="0"/>
        <v>1176008</v>
      </c>
      <c r="L56" s="2">
        <f t="shared" si="1"/>
        <v>0</v>
      </c>
      <c r="M56" s="2">
        <f t="shared" si="2"/>
        <v>0</v>
      </c>
      <c r="N56" s="2">
        <f t="shared" si="3"/>
        <v>0</v>
      </c>
    </row>
    <row r="57" spans="1:14" ht="12.5" x14ac:dyDescent="0.25">
      <c r="A57" s="11"/>
      <c r="B57" s="11"/>
      <c r="C57" s="11"/>
      <c r="D57" s="12">
        <v>65016</v>
      </c>
      <c r="E57" s="2">
        <v>55</v>
      </c>
      <c r="F57" s="2">
        <v>0</v>
      </c>
      <c r="G57" s="2">
        <v>100000</v>
      </c>
      <c r="H57" s="13">
        <f t="shared" si="5"/>
        <v>14511892.284627214</v>
      </c>
      <c r="I57" s="2">
        <v>0</v>
      </c>
      <c r="J57" s="2">
        <v>1176156</v>
      </c>
      <c r="K57" s="2">
        <f t="shared" si="0"/>
        <v>1176156</v>
      </c>
      <c r="L57" s="2">
        <f t="shared" si="1"/>
        <v>0</v>
      </c>
      <c r="M57" s="2">
        <f t="shared" si="2"/>
        <v>0</v>
      </c>
      <c r="N57" s="2">
        <f t="shared" si="3"/>
        <v>0</v>
      </c>
    </row>
    <row r="58" spans="1:14" ht="12.5" x14ac:dyDescent="0.25">
      <c r="A58" s="11"/>
      <c r="B58" s="11"/>
      <c r="C58" s="11"/>
      <c r="D58" s="12">
        <v>65381</v>
      </c>
      <c r="E58" s="2">
        <v>56</v>
      </c>
      <c r="F58" s="2">
        <v>0</v>
      </c>
      <c r="G58" s="2">
        <v>100000</v>
      </c>
      <c r="H58" s="13">
        <f t="shared" si="5"/>
        <v>15410046.36028171</v>
      </c>
      <c r="I58" s="2">
        <v>0</v>
      </c>
      <c r="J58" s="2">
        <v>1176304</v>
      </c>
      <c r="K58" s="2">
        <f t="shared" si="0"/>
        <v>1176304</v>
      </c>
      <c r="L58" s="2">
        <f t="shared" si="1"/>
        <v>0</v>
      </c>
      <c r="M58" s="2">
        <f t="shared" si="2"/>
        <v>0</v>
      </c>
      <c r="N58" s="2">
        <f t="shared" si="3"/>
        <v>0</v>
      </c>
    </row>
    <row r="59" spans="1:14" ht="12.5" x14ac:dyDescent="0.25">
      <c r="A59" s="11"/>
      <c r="B59" s="11"/>
      <c r="C59" s="11"/>
      <c r="D59" s="12">
        <v>65746</v>
      </c>
      <c r="E59" s="2">
        <v>57</v>
      </c>
      <c r="F59" s="2">
        <v>0</v>
      </c>
      <c r="G59" s="2">
        <v>100000</v>
      </c>
      <c r="H59" s="13">
        <f t="shared" si="5"/>
        <v>16357598.910097202</v>
      </c>
      <c r="I59" s="2">
        <v>0</v>
      </c>
      <c r="J59" s="2">
        <v>1176452</v>
      </c>
      <c r="K59" s="2">
        <f t="shared" si="0"/>
        <v>1176452</v>
      </c>
      <c r="L59" s="2">
        <f t="shared" si="1"/>
        <v>0</v>
      </c>
      <c r="M59" s="2">
        <f t="shared" si="2"/>
        <v>0</v>
      </c>
      <c r="N59" s="2">
        <f t="shared" si="3"/>
        <v>0</v>
      </c>
    </row>
    <row r="60" spans="1:14" ht="12.5" x14ac:dyDescent="0.25">
      <c r="A60" s="11"/>
      <c r="B60" s="11"/>
      <c r="C60" s="11"/>
      <c r="D60" s="12">
        <v>66112</v>
      </c>
      <c r="E60" s="2">
        <v>58</v>
      </c>
      <c r="F60" s="2">
        <v>0</v>
      </c>
      <c r="G60" s="2">
        <v>100000</v>
      </c>
      <c r="H60" s="13">
        <f t="shared" si="5"/>
        <v>17357266.850152548</v>
      </c>
      <c r="I60" s="2">
        <v>0</v>
      </c>
      <c r="J60" s="2">
        <v>1176600</v>
      </c>
      <c r="K60" s="2">
        <f t="shared" si="0"/>
        <v>1176600</v>
      </c>
      <c r="L60" s="2">
        <f t="shared" si="1"/>
        <v>0</v>
      </c>
      <c r="M60" s="2">
        <f t="shared" si="2"/>
        <v>0</v>
      </c>
      <c r="N60" s="2">
        <f t="shared" si="3"/>
        <v>0</v>
      </c>
    </row>
    <row r="61" spans="1:14" ht="12.5" x14ac:dyDescent="0.25">
      <c r="A61" s="11"/>
      <c r="B61" s="11"/>
      <c r="C61" s="11"/>
      <c r="D61" s="12">
        <v>66477</v>
      </c>
      <c r="E61" s="2">
        <v>59</v>
      </c>
      <c r="F61" s="2">
        <v>0</v>
      </c>
      <c r="G61" s="2">
        <v>100000</v>
      </c>
      <c r="H61" s="13">
        <f t="shared" si="5"/>
        <v>18411916.526910938</v>
      </c>
      <c r="I61" s="2">
        <v>0</v>
      </c>
      <c r="J61" s="2">
        <v>1176748</v>
      </c>
      <c r="K61" s="2">
        <f t="shared" si="0"/>
        <v>1176748</v>
      </c>
      <c r="L61" s="2">
        <f t="shared" si="1"/>
        <v>0</v>
      </c>
      <c r="M61" s="2">
        <f t="shared" si="2"/>
        <v>0</v>
      </c>
      <c r="N61" s="2">
        <f t="shared" si="3"/>
        <v>0</v>
      </c>
    </row>
    <row r="62" spans="1:14" ht="12.5" x14ac:dyDescent="0.25">
      <c r="A62" s="11"/>
      <c r="B62" s="11"/>
      <c r="C62" s="11"/>
      <c r="D62" s="12">
        <v>66842</v>
      </c>
      <c r="E62" s="2">
        <v>60</v>
      </c>
      <c r="F62" s="2">
        <v>0</v>
      </c>
      <c r="G62" s="2">
        <v>100000</v>
      </c>
      <c r="H62" s="13">
        <f t="shared" si="5"/>
        <v>19524571.93589104</v>
      </c>
      <c r="I62" s="2">
        <v>0</v>
      </c>
      <c r="J62" s="2">
        <v>1176896</v>
      </c>
      <c r="K62" s="2">
        <f t="shared" si="0"/>
        <v>1176896</v>
      </c>
      <c r="L62" s="2">
        <f t="shared" si="1"/>
        <v>0</v>
      </c>
      <c r="M62" s="2">
        <f t="shared" si="2"/>
        <v>0</v>
      </c>
      <c r="N62" s="2">
        <f t="shared" si="3"/>
        <v>0</v>
      </c>
    </row>
    <row r="63" spans="1:14" ht="12.5" x14ac:dyDescent="0.25">
      <c r="A63" s="11"/>
      <c r="B63" s="11"/>
      <c r="C63" s="11"/>
      <c r="D63" s="12">
        <v>67207</v>
      </c>
      <c r="E63" s="2">
        <v>61</v>
      </c>
      <c r="F63" s="2">
        <v>0</v>
      </c>
      <c r="G63" s="2">
        <v>100000</v>
      </c>
      <c r="H63" s="13">
        <f t="shared" si="5"/>
        <v>20698423.392365046</v>
      </c>
      <c r="I63" s="2">
        <v>0</v>
      </c>
      <c r="J63" s="2">
        <v>1177044</v>
      </c>
      <c r="K63" s="2">
        <f t="shared" si="0"/>
        <v>1177044</v>
      </c>
      <c r="L63" s="2">
        <f t="shared" si="1"/>
        <v>0</v>
      </c>
      <c r="M63" s="2">
        <f t="shared" si="2"/>
        <v>0</v>
      </c>
      <c r="N63" s="2">
        <f t="shared" si="3"/>
        <v>0</v>
      </c>
    </row>
    <row r="64" spans="1:14" ht="12.5" x14ac:dyDescent="0.25">
      <c r="A64" s="11"/>
      <c r="B64" s="11"/>
      <c r="C64" s="11"/>
      <c r="D64" s="12">
        <v>67573</v>
      </c>
      <c r="E64" s="2">
        <v>62</v>
      </c>
      <c r="F64" s="2">
        <v>0</v>
      </c>
      <c r="G64" s="2">
        <v>100000</v>
      </c>
      <c r="H64" s="13">
        <f t="shared" si="5"/>
        <v>21936836.67894512</v>
      </c>
      <c r="I64" s="2">
        <v>0</v>
      </c>
      <c r="J64" s="2">
        <v>1177192</v>
      </c>
      <c r="K64" s="2">
        <f t="shared" si="0"/>
        <v>1177192</v>
      </c>
      <c r="L64" s="2">
        <f t="shared" si="1"/>
        <v>0</v>
      </c>
      <c r="M64" s="2">
        <f t="shared" si="2"/>
        <v>0</v>
      </c>
      <c r="N64" s="2">
        <f t="shared" si="3"/>
        <v>0</v>
      </c>
    </row>
    <row r="65" spans="1:14" ht="12.5" x14ac:dyDescent="0.25">
      <c r="A65" s="11"/>
      <c r="B65" s="11"/>
      <c r="C65" s="11"/>
      <c r="D65" s="12">
        <v>67938</v>
      </c>
      <c r="E65" s="2">
        <v>63</v>
      </c>
      <c r="F65" s="2">
        <v>0</v>
      </c>
      <c r="G65" s="2">
        <v>100000</v>
      </c>
      <c r="H65" s="13">
        <f t="shared" si="5"/>
        <v>23243362.696287099</v>
      </c>
      <c r="I65" s="2">
        <v>0</v>
      </c>
      <c r="J65" s="2">
        <v>1177340</v>
      </c>
      <c r="K65" s="2">
        <f t="shared" si="0"/>
        <v>1177340</v>
      </c>
      <c r="L65" s="2">
        <f t="shared" si="1"/>
        <v>0</v>
      </c>
      <c r="M65" s="2">
        <f t="shared" si="2"/>
        <v>0</v>
      </c>
      <c r="N65" s="2">
        <f t="shared" si="3"/>
        <v>0</v>
      </c>
    </row>
    <row r="66" spans="1:14" ht="12.5" x14ac:dyDescent="0.25">
      <c r="A66" s="11"/>
      <c r="B66" s="11"/>
      <c r="C66" s="11"/>
      <c r="D66" s="12">
        <v>68303</v>
      </c>
      <c r="E66" s="2">
        <v>64</v>
      </c>
      <c r="F66" s="2">
        <v>0</v>
      </c>
      <c r="G66" s="2">
        <v>100000</v>
      </c>
      <c r="H66" s="13">
        <f t="shared" si="5"/>
        <v>24621747.64458289</v>
      </c>
      <c r="I66" s="2">
        <v>0</v>
      </c>
      <c r="J66" s="2">
        <v>1177488</v>
      </c>
      <c r="K66" s="2">
        <f t="shared" si="0"/>
        <v>1177488</v>
      </c>
      <c r="L66" s="2">
        <f t="shared" si="1"/>
        <v>0</v>
      </c>
      <c r="M66" s="2">
        <f t="shared" si="2"/>
        <v>0</v>
      </c>
      <c r="N66" s="2">
        <f t="shared" si="3"/>
        <v>0</v>
      </c>
    </row>
    <row r="67" spans="1:14" ht="12.5" x14ac:dyDescent="0.25">
      <c r="A67" s="11"/>
      <c r="B67" s="11"/>
      <c r="C67" s="11"/>
      <c r="D67" s="12">
        <v>68668</v>
      </c>
      <c r="E67" s="2">
        <v>65</v>
      </c>
      <c r="F67" s="2">
        <v>0</v>
      </c>
      <c r="G67" s="2">
        <v>100000</v>
      </c>
      <c r="H67" s="13">
        <f t="shared" si="5"/>
        <v>26075943.765034948</v>
      </c>
      <c r="I67" s="2">
        <v>0</v>
      </c>
      <c r="J67" s="2">
        <v>1480000</v>
      </c>
      <c r="K67" s="2">
        <f t="shared" si="0"/>
        <v>1480000</v>
      </c>
      <c r="L67" s="2">
        <f t="shared" si="1"/>
        <v>0</v>
      </c>
      <c r="M67" s="2">
        <f t="shared" si="2"/>
        <v>0</v>
      </c>
      <c r="N67" s="2">
        <f t="shared" si="3"/>
        <v>0</v>
      </c>
    </row>
    <row r="68" spans="1:14" ht="12.5" x14ac:dyDescent="0.25">
      <c r="A68" s="11"/>
      <c r="B68" s="11"/>
      <c r="C68" s="11"/>
      <c r="D68" s="11"/>
      <c r="H68" s="17"/>
    </row>
    <row r="69" spans="1:14" ht="12.5" x14ac:dyDescent="0.25">
      <c r="A69" s="11"/>
      <c r="B69" s="11"/>
      <c r="C69" s="11"/>
      <c r="D69" s="11"/>
      <c r="H69" s="17"/>
    </row>
    <row r="70" spans="1:14" ht="12.5" x14ac:dyDescent="0.25">
      <c r="A70" s="11"/>
      <c r="B70" s="11"/>
      <c r="C70" s="11"/>
      <c r="D70" s="11"/>
      <c r="H70" s="17"/>
    </row>
    <row r="71" spans="1:14" ht="12.5" x14ac:dyDescent="0.25">
      <c r="A71" s="11"/>
      <c r="B71" s="11"/>
      <c r="C71" s="11"/>
      <c r="D71" s="11"/>
      <c r="H71" s="17"/>
    </row>
    <row r="72" spans="1:14" ht="12.5" x14ac:dyDescent="0.25">
      <c r="A72" s="11"/>
      <c r="B72" s="11"/>
      <c r="C72" s="11"/>
      <c r="D72" s="11"/>
      <c r="H72" s="17"/>
    </row>
    <row r="73" spans="1:14" ht="12.5" x14ac:dyDescent="0.25">
      <c r="A73" s="11"/>
      <c r="B73" s="11"/>
      <c r="C73" s="11"/>
      <c r="D73" s="11"/>
      <c r="H73" s="17"/>
    </row>
    <row r="74" spans="1:14" ht="12.5" x14ac:dyDescent="0.25">
      <c r="A74" s="11"/>
      <c r="B74" s="11"/>
      <c r="C74" s="11"/>
      <c r="D74" s="11"/>
      <c r="H74" s="17"/>
    </row>
    <row r="75" spans="1:14" ht="12.5" x14ac:dyDescent="0.25">
      <c r="A75" s="11"/>
      <c r="B75" s="11"/>
      <c r="C75" s="11"/>
      <c r="D75" s="11"/>
      <c r="H75" s="17"/>
    </row>
    <row r="76" spans="1:14" ht="12.5" x14ac:dyDescent="0.25">
      <c r="A76" s="11"/>
      <c r="B76" s="11"/>
      <c r="C76" s="11"/>
      <c r="D76" s="11"/>
      <c r="H76" s="17"/>
    </row>
    <row r="77" spans="1:14" ht="12.5" x14ac:dyDescent="0.25">
      <c r="A77" s="11"/>
      <c r="B77" s="11"/>
      <c r="C77" s="11"/>
      <c r="D77" s="11"/>
      <c r="H77" s="17"/>
    </row>
    <row r="78" spans="1:14" ht="12.5" x14ac:dyDescent="0.25">
      <c r="A78" s="11"/>
      <c r="B78" s="11"/>
      <c r="C78" s="11"/>
      <c r="D78" s="11"/>
      <c r="H78" s="17"/>
    </row>
    <row r="79" spans="1:14" ht="12.5" x14ac:dyDescent="0.25">
      <c r="A79" s="11"/>
      <c r="B79" s="11"/>
      <c r="C79" s="11"/>
      <c r="D79" s="11"/>
      <c r="H79" s="17"/>
    </row>
    <row r="80" spans="1:14" ht="12.5" x14ac:dyDescent="0.25">
      <c r="A80" s="11"/>
      <c r="B80" s="11"/>
      <c r="C80" s="11"/>
      <c r="D80" s="11"/>
      <c r="H80" s="17"/>
    </row>
    <row r="81" spans="1:8" ht="12.5" x14ac:dyDescent="0.25">
      <c r="A81" s="11"/>
      <c r="B81" s="11"/>
      <c r="C81" s="11"/>
      <c r="D81" s="11"/>
      <c r="H81" s="17"/>
    </row>
    <row r="82" spans="1:8" ht="12.5" x14ac:dyDescent="0.25">
      <c r="A82" s="11"/>
      <c r="B82" s="11"/>
      <c r="C82" s="11"/>
      <c r="D82" s="11"/>
      <c r="H82" s="17"/>
    </row>
    <row r="83" spans="1:8" ht="12.5" x14ac:dyDescent="0.25">
      <c r="A83" s="11"/>
      <c r="B83" s="11"/>
      <c r="C83" s="11"/>
      <c r="D83" s="11"/>
      <c r="H83" s="17"/>
    </row>
    <row r="84" spans="1:8" ht="12.5" x14ac:dyDescent="0.25">
      <c r="A84" s="11"/>
      <c r="B84" s="11"/>
      <c r="C84" s="11"/>
      <c r="D84" s="11"/>
      <c r="H84" s="17"/>
    </row>
    <row r="85" spans="1:8" ht="12.5" x14ac:dyDescent="0.25">
      <c r="A85" s="11"/>
      <c r="B85" s="11"/>
      <c r="C85" s="11"/>
      <c r="D85" s="11"/>
      <c r="H85" s="17"/>
    </row>
    <row r="86" spans="1:8" ht="12.5" x14ac:dyDescent="0.25">
      <c r="A86" s="11"/>
      <c r="B86" s="11"/>
      <c r="C86" s="11"/>
      <c r="D86" s="11"/>
      <c r="H86" s="17"/>
    </row>
    <row r="87" spans="1:8" ht="12.5" x14ac:dyDescent="0.25">
      <c r="A87" s="11"/>
      <c r="B87" s="11"/>
      <c r="C87" s="11"/>
      <c r="D87" s="11"/>
      <c r="H87" s="17"/>
    </row>
    <row r="88" spans="1:8" ht="12.5" x14ac:dyDescent="0.25">
      <c r="A88" s="11"/>
      <c r="B88" s="11"/>
      <c r="C88" s="11"/>
      <c r="D88" s="11"/>
      <c r="H88" s="17"/>
    </row>
    <row r="89" spans="1:8" ht="12.5" x14ac:dyDescent="0.25">
      <c r="A89" s="11"/>
      <c r="B89" s="11"/>
      <c r="C89" s="11"/>
      <c r="D89" s="11"/>
      <c r="H89" s="17"/>
    </row>
    <row r="90" spans="1:8" ht="12.5" x14ac:dyDescent="0.25">
      <c r="A90" s="11"/>
      <c r="B90" s="11"/>
      <c r="C90" s="11"/>
      <c r="D90" s="11"/>
      <c r="H90" s="17"/>
    </row>
    <row r="91" spans="1:8" ht="12.5" x14ac:dyDescent="0.25">
      <c r="A91" s="11"/>
      <c r="B91" s="11"/>
      <c r="H91" s="17"/>
    </row>
    <row r="92" spans="1:8" ht="12.5" x14ac:dyDescent="0.25">
      <c r="H92" s="17"/>
    </row>
    <row r="93" spans="1:8" ht="12.5" x14ac:dyDescent="0.25">
      <c r="H93" s="17"/>
    </row>
    <row r="94" spans="1:8" ht="12.5" x14ac:dyDescent="0.25">
      <c r="H94" s="17"/>
    </row>
    <row r="95" spans="1:8" ht="12.5" x14ac:dyDescent="0.25">
      <c r="H95" s="17"/>
    </row>
    <row r="96" spans="1:8" ht="12.5" x14ac:dyDescent="0.25">
      <c r="H96" s="17"/>
    </row>
    <row r="97" spans="8:8" ht="12.5" x14ac:dyDescent="0.25">
      <c r="H97" s="17"/>
    </row>
    <row r="98" spans="8:8" ht="12.5" x14ac:dyDescent="0.25">
      <c r="H98" s="17"/>
    </row>
    <row r="99" spans="8:8" ht="12.5" x14ac:dyDescent="0.25">
      <c r="H99" s="17"/>
    </row>
    <row r="100" spans="8:8" ht="12.5" x14ac:dyDescent="0.25">
      <c r="H100" s="17"/>
    </row>
    <row r="101" spans="8:8" ht="12.5" x14ac:dyDescent="0.25">
      <c r="H101" s="17"/>
    </row>
    <row r="102" spans="8:8" ht="12.5" x14ac:dyDescent="0.25">
      <c r="H102" s="17"/>
    </row>
    <row r="103" spans="8:8" ht="12.5" x14ac:dyDescent="0.25">
      <c r="H103" s="17"/>
    </row>
    <row r="104" spans="8:8" ht="12.5" x14ac:dyDescent="0.25">
      <c r="H104" s="17"/>
    </row>
    <row r="105" spans="8:8" ht="12.5" x14ac:dyDescent="0.25">
      <c r="H105" s="17"/>
    </row>
    <row r="106" spans="8:8" ht="12.5" x14ac:dyDescent="0.25">
      <c r="H106" s="17"/>
    </row>
    <row r="107" spans="8:8" ht="12.5" x14ac:dyDescent="0.25">
      <c r="H107" s="17"/>
    </row>
    <row r="108" spans="8:8" ht="12.5" x14ac:dyDescent="0.25">
      <c r="H108" s="17"/>
    </row>
    <row r="109" spans="8:8" ht="12.5" x14ac:dyDescent="0.25">
      <c r="H109" s="17"/>
    </row>
    <row r="110" spans="8:8" ht="12.5" x14ac:dyDescent="0.25">
      <c r="H110" s="17"/>
    </row>
    <row r="111" spans="8:8" ht="12.5" x14ac:dyDescent="0.25">
      <c r="H111" s="17"/>
    </row>
    <row r="112" spans="8:8" ht="12.5" x14ac:dyDescent="0.25">
      <c r="H112" s="17"/>
    </row>
    <row r="113" spans="8:8" ht="12.5" x14ac:dyDescent="0.25">
      <c r="H113" s="17"/>
    </row>
    <row r="114" spans="8:8" ht="12.5" x14ac:dyDescent="0.25">
      <c r="H114" s="17"/>
    </row>
    <row r="115" spans="8:8" ht="12.5" x14ac:dyDescent="0.25">
      <c r="H115" s="17"/>
    </row>
    <row r="116" spans="8:8" ht="12.5" x14ac:dyDescent="0.25">
      <c r="H116" s="17"/>
    </row>
    <row r="117" spans="8:8" ht="12.5" x14ac:dyDescent="0.25">
      <c r="H117" s="17"/>
    </row>
    <row r="118" spans="8:8" ht="12.5" x14ac:dyDescent="0.25">
      <c r="H118" s="17"/>
    </row>
    <row r="119" spans="8:8" ht="12.5" x14ac:dyDescent="0.25">
      <c r="H119" s="17"/>
    </row>
    <row r="120" spans="8:8" ht="12.5" x14ac:dyDescent="0.25">
      <c r="H120" s="17"/>
    </row>
    <row r="121" spans="8:8" ht="12.5" x14ac:dyDescent="0.25">
      <c r="H121" s="17"/>
    </row>
    <row r="122" spans="8:8" ht="12.5" x14ac:dyDescent="0.25">
      <c r="H122" s="17"/>
    </row>
    <row r="123" spans="8:8" ht="12.5" x14ac:dyDescent="0.25">
      <c r="H123" s="17"/>
    </row>
    <row r="124" spans="8:8" ht="12.5" x14ac:dyDescent="0.25">
      <c r="H124" s="17"/>
    </row>
    <row r="125" spans="8:8" ht="12.5" x14ac:dyDescent="0.25">
      <c r="H125" s="17"/>
    </row>
    <row r="126" spans="8:8" ht="12.5" x14ac:dyDescent="0.25">
      <c r="H126" s="17"/>
    </row>
    <row r="127" spans="8:8" ht="12.5" x14ac:dyDescent="0.25">
      <c r="H127" s="17"/>
    </row>
    <row r="128" spans="8:8" ht="12.5" x14ac:dyDescent="0.25">
      <c r="H128" s="17"/>
    </row>
    <row r="129" spans="8:8" ht="12.5" x14ac:dyDescent="0.25">
      <c r="H129" s="17"/>
    </row>
    <row r="130" spans="8:8" ht="12.5" x14ac:dyDescent="0.25">
      <c r="H130" s="17"/>
    </row>
    <row r="131" spans="8:8" ht="12.5" x14ac:dyDescent="0.25">
      <c r="H131" s="17"/>
    </row>
    <row r="132" spans="8:8" ht="12.5" x14ac:dyDescent="0.25">
      <c r="H132" s="17"/>
    </row>
    <row r="133" spans="8:8" ht="12.5" x14ac:dyDescent="0.25">
      <c r="H133" s="17"/>
    </row>
    <row r="134" spans="8:8" ht="12.5" x14ac:dyDescent="0.25">
      <c r="H134" s="17"/>
    </row>
    <row r="135" spans="8:8" ht="12.5" x14ac:dyDescent="0.25">
      <c r="H135" s="17"/>
    </row>
    <row r="136" spans="8:8" ht="12.5" x14ac:dyDescent="0.25">
      <c r="H136" s="17"/>
    </row>
    <row r="137" spans="8:8" ht="12.5" x14ac:dyDescent="0.25">
      <c r="H137" s="17"/>
    </row>
    <row r="138" spans="8:8" ht="12.5" x14ac:dyDescent="0.25">
      <c r="H138" s="17"/>
    </row>
    <row r="139" spans="8:8" ht="12.5" x14ac:dyDescent="0.25">
      <c r="H139" s="17"/>
    </row>
    <row r="140" spans="8:8" ht="12.5" x14ac:dyDescent="0.25">
      <c r="H140" s="17"/>
    </row>
    <row r="141" spans="8:8" ht="12.5" x14ac:dyDescent="0.25">
      <c r="H141" s="17"/>
    </row>
    <row r="142" spans="8:8" ht="12.5" x14ac:dyDescent="0.25">
      <c r="H142" s="17"/>
    </row>
    <row r="143" spans="8:8" ht="12.5" x14ac:dyDescent="0.25">
      <c r="H143" s="17"/>
    </row>
    <row r="144" spans="8:8" ht="12.5" x14ac:dyDescent="0.25">
      <c r="H144" s="17"/>
    </row>
    <row r="145" spans="8:8" ht="12.5" x14ac:dyDescent="0.25">
      <c r="H145" s="17"/>
    </row>
    <row r="146" spans="8:8" ht="12.5" x14ac:dyDescent="0.25">
      <c r="H146" s="17"/>
    </row>
    <row r="147" spans="8:8" ht="12.5" x14ac:dyDescent="0.25">
      <c r="H147" s="17"/>
    </row>
    <row r="148" spans="8:8" ht="12.5" x14ac:dyDescent="0.25">
      <c r="H148" s="17"/>
    </row>
    <row r="149" spans="8:8" ht="12.5" x14ac:dyDescent="0.25">
      <c r="H149" s="17"/>
    </row>
    <row r="150" spans="8:8" ht="12.5" x14ac:dyDescent="0.25">
      <c r="H150" s="17"/>
    </row>
    <row r="151" spans="8:8" ht="12.5" x14ac:dyDescent="0.25">
      <c r="H151" s="17"/>
    </row>
    <row r="152" spans="8:8" ht="12.5" x14ac:dyDescent="0.25">
      <c r="H152" s="17"/>
    </row>
    <row r="153" spans="8:8" ht="12.5" x14ac:dyDescent="0.25">
      <c r="H153" s="17"/>
    </row>
    <row r="154" spans="8:8" ht="12.5" x14ac:dyDescent="0.25">
      <c r="H154" s="17"/>
    </row>
    <row r="155" spans="8:8" ht="12.5" x14ac:dyDescent="0.25">
      <c r="H155" s="17"/>
    </row>
    <row r="156" spans="8:8" ht="12.5" x14ac:dyDescent="0.25">
      <c r="H156" s="17"/>
    </row>
    <row r="157" spans="8:8" ht="12.5" x14ac:dyDescent="0.25">
      <c r="H157" s="17"/>
    </row>
    <row r="158" spans="8:8" ht="12.5" x14ac:dyDescent="0.25">
      <c r="H158" s="17"/>
    </row>
    <row r="159" spans="8:8" ht="12.5" x14ac:dyDescent="0.25">
      <c r="H159" s="17"/>
    </row>
    <row r="160" spans="8:8" ht="12.5" x14ac:dyDescent="0.25">
      <c r="H160" s="17"/>
    </row>
    <row r="161" spans="8:8" ht="12.5" x14ac:dyDescent="0.25">
      <c r="H161" s="17"/>
    </row>
    <row r="162" spans="8:8" ht="12.5" x14ac:dyDescent="0.25">
      <c r="H162" s="17"/>
    </row>
    <row r="163" spans="8:8" ht="12.5" x14ac:dyDescent="0.25">
      <c r="H163" s="17"/>
    </row>
    <row r="164" spans="8:8" ht="12.5" x14ac:dyDescent="0.25">
      <c r="H164" s="17"/>
    </row>
    <row r="165" spans="8:8" ht="12.5" x14ac:dyDescent="0.25">
      <c r="H165" s="17"/>
    </row>
    <row r="166" spans="8:8" ht="12.5" x14ac:dyDescent="0.25">
      <c r="H166" s="17"/>
    </row>
    <row r="167" spans="8:8" ht="12.5" x14ac:dyDescent="0.25">
      <c r="H167" s="17"/>
    </row>
    <row r="168" spans="8:8" ht="12.5" x14ac:dyDescent="0.25">
      <c r="H168" s="17"/>
    </row>
    <row r="169" spans="8:8" ht="12.5" x14ac:dyDescent="0.25">
      <c r="H169" s="17"/>
    </row>
    <row r="170" spans="8:8" ht="12.5" x14ac:dyDescent="0.25">
      <c r="H170" s="17"/>
    </row>
    <row r="171" spans="8:8" ht="12.5" x14ac:dyDescent="0.25">
      <c r="H171" s="17"/>
    </row>
    <row r="172" spans="8:8" ht="12.5" x14ac:dyDescent="0.25">
      <c r="H172" s="17"/>
    </row>
    <row r="173" spans="8:8" ht="12.5" x14ac:dyDescent="0.25">
      <c r="H173" s="17"/>
    </row>
    <row r="174" spans="8:8" ht="12.5" x14ac:dyDescent="0.25">
      <c r="H174" s="17"/>
    </row>
    <row r="175" spans="8:8" ht="12.5" x14ac:dyDescent="0.25">
      <c r="H175" s="17"/>
    </row>
    <row r="176" spans="8:8" ht="12.5" x14ac:dyDescent="0.25">
      <c r="H176" s="17"/>
    </row>
    <row r="177" spans="8:8" ht="12.5" x14ac:dyDescent="0.25">
      <c r="H177" s="17"/>
    </row>
    <row r="178" spans="8:8" ht="12.5" x14ac:dyDescent="0.25">
      <c r="H178" s="17"/>
    </row>
    <row r="179" spans="8:8" ht="12.5" x14ac:dyDescent="0.25">
      <c r="H179" s="17"/>
    </row>
    <row r="180" spans="8:8" ht="12.5" x14ac:dyDescent="0.25">
      <c r="H180" s="17"/>
    </row>
    <row r="181" spans="8:8" ht="12.5" x14ac:dyDescent="0.25">
      <c r="H181" s="17"/>
    </row>
    <row r="182" spans="8:8" ht="12.5" x14ac:dyDescent="0.25">
      <c r="H182" s="17"/>
    </row>
    <row r="183" spans="8:8" ht="12.5" x14ac:dyDescent="0.25">
      <c r="H183" s="17"/>
    </row>
    <row r="184" spans="8:8" ht="12.5" x14ac:dyDescent="0.25">
      <c r="H184" s="17"/>
    </row>
    <row r="185" spans="8:8" ht="12.5" x14ac:dyDescent="0.25">
      <c r="H185" s="17"/>
    </row>
    <row r="186" spans="8:8" ht="12.5" x14ac:dyDescent="0.25">
      <c r="H186" s="17"/>
    </row>
    <row r="187" spans="8:8" ht="12.5" x14ac:dyDescent="0.25">
      <c r="H187" s="17"/>
    </row>
    <row r="188" spans="8:8" ht="12.5" x14ac:dyDescent="0.25">
      <c r="H188" s="17"/>
    </row>
    <row r="189" spans="8:8" ht="12.5" x14ac:dyDescent="0.25">
      <c r="H189" s="17"/>
    </row>
    <row r="190" spans="8:8" ht="12.5" x14ac:dyDescent="0.25">
      <c r="H190" s="17"/>
    </row>
    <row r="191" spans="8:8" ht="12.5" x14ac:dyDescent="0.25">
      <c r="H191" s="17"/>
    </row>
    <row r="192" spans="8:8" ht="12.5" x14ac:dyDescent="0.25">
      <c r="H192" s="17"/>
    </row>
    <row r="193" spans="8:8" ht="12.5" x14ac:dyDescent="0.25">
      <c r="H193" s="17"/>
    </row>
    <row r="194" spans="8:8" ht="12.5" x14ac:dyDescent="0.25">
      <c r="H194" s="17"/>
    </row>
    <row r="195" spans="8:8" ht="12.5" x14ac:dyDescent="0.25">
      <c r="H195" s="17"/>
    </row>
    <row r="196" spans="8:8" ht="12.5" x14ac:dyDescent="0.25">
      <c r="H196" s="17"/>
    </row>
    <row r="197" spans="8:8" ht="12.5" x14ac:dyDescent="0.25">
      <c r="H197" s="17"/>
    </row>
    <row r="198" spans="8:8" ht="12.5" x14ac:dyDescent="0.25">
      <c r="H198" s="17"/>
    </row>
    <row r="199" spans="8:8" ht="12.5" x14ac:dyDescent="0.25">
      <c r="H199" s="17"/>
    </row>
    <row r="200" spans="8:8" ht="12.5" x14ac:dyDescent="0.25">
      <c r="H200" s="17"/>
    </row>
    <row r="201" spans="8:8" ht="12.5" x14ac:dyDescent="0.25">
      <c r="H201" s="17"/>
    </row>
    <row r="202" spans="8:8" ht="12.5" x14ac:dyDescent="0.25">
      <c r="H202" s="17"/>
    </row>
    <row r="203" spans="8:8" ht="12.5" x14ac:dyDescent="0.25">
      <c r="H203" s="17"/>
    </row>
    <row r="204" spans="8:8" ht="12.5" x14ac:dyDescent="0.25">
      <c r="H204" s="17"/>
    </row>
    <row r="205" spans="8:8" ht="12.5" x14ac:dyDescent="0.25">
      <c r="H205" s="17"/>
    </row>
    <row r="206" spans="8:8" ht="12.5" x14ac:dyDescent="0.25">
      <c r="H206" s="17"/>
    </row>
    <row r="207" spans="8:8" ht="12.5" x14ac:dyDescent="0.25">
      <c r="H207" s="17"/>
    </row>
    <row r="208" spans="8:8" ht="12.5" x14ac:dyDescent="0.25">
      <c r="H208" s="17"/>
    </row>
    <row r="209" spans="8:8" ht="12.5" x14ac:dyDescent="0.25">
      <c r="H209" s="17"/>
    </row>
    <row r="210" spans="8:8" ht="12.5" x14ac:dyDescent="0.25">
      <c r="H210" s="17"/>
    </row>
    <row r="211" spans="8:8" ht="12.5" x14ac:dyDescent="0.25">
      <c r="H211" s="17"/>
    </row>
    <row r="212" spans="8:8" ht="12.5" x14ac:dyDescent="0.25">
      <c r="H212" s="17"/>
    </row>
    <row r="213" spans="8:8" ht="12.5" x14ac:dyDescent="0.25">
      <c r="H213" s="17"/>
    </row>
    <row r="214" spans="8:8" ht="12.5" x14ac:dyDescent="0.25">
      <c r="H214" s="17"/>
    </row>
    <row r="215" spans="8:8" ht="12.5" x14ac:dyDescent="0.25">
      <c r="H215" s="17"/>
    </row>
    <row r="216" spans="8:8" ht="12.5" x14ac:dyDescent="0.25">
      <c r="H216" s="17"/>
    </row>
    <row r="217" spans="8:8" ht="12.5" x14ac:dyDescent="0.25">
      <c r="H217" s="17"/>
    </row>
    <row r="218" spans="8:8" ht="12.5" x14ac:dyDescent="0.25">
      <c r="H218" s="17"/>
    </row>
    <row r="219" spans="8:8" ht="12.5" x14ac:dyDescent="0.25">
      <c r="H219" s="17"/>
    </row>
    <row r="220" spans="8:8" ht="12.5" x14ac:dyDescent="0.25">
      <c r="H220" s="17"/>
    </row>
    <row r="221" spans="8:8" ht="12.5" x14ac:dyDescent="0.25">
      <c r="H221" s="17"/>
    </row>
    <row r="222" spans="8:8" ht="12.5" x14ac:dyDescent="0.25">
      <c r="H222" s="17"/>
    </row>
    <row r="223" spans="8:8" ht="12.5" x14ac:dyDescent="0.25">
      <c r="H223" s="17"/>
    </row>
    <row r="224" spans="8:8" ht="12.5" x14ac:dyDescent="0.25">
      <c r="H224" s="17"/>
    </row>
    <row r="225" spans="8:8" ht="12.5" x14ac:dyDescent="0.25">
      <c r="H225" s="17"/>
    </row>
    <row r="226" spans="8:8" ht="12.5" x14ac:dyDescent="0.25">
      <c r="H226" s="17"/>
    </row>
    <row r="227" spans="8:8" ht="12.5" x14ac:dyDescent="0.25">
      <c r="H227" s="17"/>
    </row>
    <row r="228" spans="8:8" ht="12.5" x14ac:dyDescent="0.25">
      <c r="H228" s="17"/>
    </row>
    <row r="229" spans="8:8" ht="12.5" x14ac:dyDescent="0.25">
      <c r="H229" s="17"/>
    </row>
    <row r="230" spans="8:8" ht="12.5" x14ac:dyDescent="0.25">
      <c r="H230" s="17"/>
    </row>
    <row r="231" spans="8:8" ht="12.5" x14ac:dyDescent="0.25">
      <c r="H231" s="17"/>
    </row>
    <row r="232" spans="8:8" ht="12.5" x14ac:dyDescent="0.25">
      <c r="H232" s="17"/>
    </row>
    <row r="233" spans="8:8" ht="12.5" x14ac:dyDescent="0.25">
      <c r="H233" s="17"/>
    </row>
    <row r="234" spans="8:8" ht="12.5" x14ac:dyDescent="0.25">
      <c r="H234" s="17"/>
    </row>
    <row r="235" spans="8:8" ht="12.5" x14ac:dyDescent="0.25">
      <c r="H235" s="17"/>
    </row>
    <row r="236" spans="8:8" ht="12.5" x14ac:dyDescent="0.25">
      <c r="H236" s="17"/>
    </row>
    <row r="237" spans="8:8" ht="12.5" x14ac:dyDescent="0.25">
      <c r="H237" s="17"/>
    </row>
    <row r="238" spans="8:8" ht="12.5" x14ac:dyDescent="0.25">
      <c r="H238" s="17"/>
    </row>
    <row r="239" spans="8:8" ht="12.5" x14ac:dyDescent="0.25">
      <c r="H239" s="17"/>
    </row>
    <row r="240" spans="8:8" ht="12.5" x14ac:dyDescent="0.25">
      <c r="H240" s="17"/>
    </row>
    <row r="241" spans="8:8" ht="12.5" x14ac:dyDescent="0.25">
      <c r="H241" s="17"/>
    </row>
    <row r="242" spans="8:8" ht="12.5" x14ac:dyDescent="0.25">
      <c r="H242" s="17"/>
    </row>
    <row r="243" spans="8:8" ht="12.5" x14ac:dyDescent="0.25">
      <c r="H243" s="17"/>
    </row>
    <row r="244" spans="8:8" ht="12.5" x14ac:dyDescent="0.25">
      <c r="H244" s="17"/>
    </row>
    <row r="245" spans="8:8" ht="12.5" x14ac:dyDescent="0.25">
      <c r="H245" s="17"/>
    </row>
    <row r="246" spans="8:8" ht="12.5" x14ac:dyDescent="0.25">
      <c r="H246" s="17"/>
    </row>
    <row r="247" spans="8:8" ht="12.5" x14ac:dyDescent="0.25">
      <c r="H247" s="17"/>
    </row>
    <row r="248" spans="8:8" ht="12.5" x14ac:dyDescent="0.25">
      <c r="H248" s="17"/>
    </row>
    <row r="249" spans="8:8" ht="12.5" x14ac:dyDescent="0.25">
      <c r="H249" s="17"/>
    </row>
    <row r="250" spans="8:8" ht="12.5" x14ac:dyDescent="0.25">
      <c r="H250" s="17"/>
    </row>
    <row r="251" spans="8:8" ht="12.5" x14ac:dyDescent="0.25">
      <c r="H251" s="17"/>
    </row>
    <row r="252" spans="8:8" ht="12.5" x14ac:dyDescent="0.25">
      <c r="H252" s="17"/>
    </row>
    <row r="253" spans="8:8" ht="12.5" x14ac:dyDescent="0.25">
      <c r="H253" s="17"/>
    </row>
    <row r="254" spans="8:8" ht="12.5" x14ac:dyDescent="0.25">
      <c r="H254" s="17"/>
    </row>
    <row r="255" spans="8:8" ht="12.5" x14ac:dyDescent="0.25">
      <c r="H255" s="17"/>
    </row>
    <row r="256" spans="8:8" ht="12.5" x14ac:dyDescent="0.25">
      <c r="H256" s="17"/>
    </row>
    <row r="257" spans="8:8" ht="12.5" x14ac:dyDescent="0.25">
      <c r="H257" s="17"/>
    </row>
    <row r="258" spans="8:8" ht="12.5" x14ac:dyDescent="0.25">
      <c r="H258" s="17"/>
    </row>
    <row r="259" spans="8:8" ht="12.5" x14ac:dyDescent="0.25">
      <c r="H259" s="17"/>
    </row>
    <row r="260" spans="8:8" ht="12.5" x14ac:dyDescent="0.25">
      <c r="H260" s="17"/>
    </row>
    <row r="261" spans="8:8" ht="12.5" x14ac:dyDescent="0.25">
      <c r="H261" s="17"/>
    </row>
    <row r="262" spans="8:8" ht="12.5" x14ac:dyDescent="0.25">
      <c r="H262" s="17"/>
    </row>
    <row r="263" spans="8:8" ht="12.5" x14ac:dyDescent="0.25">
      <c r="H263" s="17"/>
    </row>
    <row r="264" spans="8:8" ht="12.5" x14ac:dyDescent="0.25">
      <c r="H264" s="17"/>
    </row>
    <row r="265" spans="8:8" ht="12.5" x14ac:dyDescent="0.25">
      <c r="H265" s="17"/>
    </row>
    <row r="266" spans="8:8" ht="12.5" x14ac:dyDescent="0.25">
      <c r="H266" s="17"/>
    </row>
    <row r="267" spans="8:8" ht="12.5" x14ac:dyDescent="0.25">
      <c r="H267" s="17"/>
    </row>
    <row r="268" spans="8:8" ht="12.5" x14ac:dyDescent="0.25">
      <c r="H268" s="17"/>
    </row>
    <row r="269" spans="8:8" ht="12.5" x14ac:dyDescent="0.25">
      <c r="H269" s="17"/>
    </row>
    <row r="270" spans="8:8" ht="12.5" x14ac:dyDescent="0.25">
      <c r="H270" s="17"/>
    </row>
    <row r="271" spans="8:8" ht="12.5" x14ac:dyDescent="0.25">
      <c r="H271" s="17"/>
    </row>
    <row r="272" spans="8:8" ht="12.5" x14ac:dyDescent="0.25">
      <c r="H272" s="17"/>
    </row>
    <row r="273" spans="8:8" ht="12.5" x14ac:dyDescent="0.25">
      <c r="H273" s="17"/>
    </row>
    <row r="274" spans="8:8" ht="12.5" x14ac:dyDescent="0.25">
      <c r="H274" s="17"/>
    </row>
    <row r="275" spans="8:8" ht="12.5" x14ac:dyDescent="0.25">
      <c r="H275" s="17"/>
    </row>
    <row r="276" spans="8:8" ht="12.5" x14ac:dyDescent="0.25">
      <c r="H276" s="17"/>
    </row>
    <row r="277" spans="8:8" ht="12.5" x14ac:dyDescent="0.25">
      <c r="H277" s="17"/>
    </row>
    <row r="278" spans="8:8" ht="12.5" x14ac:dyDescent="0.25">
      <c r="H278" s="17"/>
    </row>
    <row r="279" spans="8:8" ht="12.5" x14ac:dyDescent="0.25">
      <c r="H279" s="17"/>
    </row>
    <row r="280" spans="8:8" ht="12.5" x14ac:dyDescent="0.25">
      <c r="H280" s="17"/>
    </row>
    <row r="281" spans="8:8" ht="12.5" x14ac:dyDescent="0.25">
      <c r="H281" s="17"/>
    </row>
    <row r="282" spans="8:8" ht="12.5" x14ac:dyDescent="0.25">
      <c r="H282" s="17"/>
    </row>
    <row r="283" spans="8:8" ht="12.5" x14ac:dyDescent="0.25">
      <c r="H283" s="17"/>
    </row>
    <row r="284" spans="8:8" ht="12.5" x14ac:dyDescent="0.25">
      <c r="H284" s="17"/>
    </row>
    <row r="285" spans="8:8" ht="12.5" x14ac:dyDescent="0.25">
      <c r="H285" s="17"/>
    </row>
    <row r="286" spans="8:8" ht="12.5" x14ac:dyDescent="0.25">
      <c r="H286" s="17"/>
    </row>
    <row r="287" spans="8:8" ht="12.5" x14ac:dyDescent="0.25">
      <c r="H287" s="17"/>
    </row>
    <row r="288" spans="8:8" ht="12.5" x14ac:dyDescent="0.25">
      <c r="H288" s="17"/>
    </row>
    <row r="289" spans="8:8" ht="12.5" x14ac:dyDescent="0.25">
      <c r="H289" s="17"/>
    </row>
    <row r="290" spans="8:8" ht="12.5" x14ac:dyDescent="0.25">
      <c r="H290" s="17"/>
    </row>
    <row r="291" spans="8:8" ht="12.5" x14ac:dyDescent="0.25">
      <c r="H291" s="17"/>
    </row>
    <row r="292" spans="8:8" ht="12.5" x14ac:dyDescent="0.25">
      <c r="H292" s="17"/>
    </row>
    <row r="293" spans="8:8" ht="12.5" x14ac:dyDescent="0.25">
      <c r="H293" s="17"/>
    </row>
    <row r="294" spans="8:8" ht="12.5" x14ac:dyDescent="0.25">
      <c r="H294" s="17"/>
    </row>
    <row r="295" spans="8:8" ht="12.5" x14ac:dyDescent="0.25">
      <c r="H295" s="17"/>
    </row>
    <row r="296" spans="8:8" ht="12.5" x14ac:dyDescent="0.25">
      <c r="H296" s="17"/>
    </row>
    <row r="297" spans="8:8" ht="12.5" x14ac:dyDescent="0.25">
      <c r="H297" s="17"/>
    </row>
    <row r="298" spans="8:8" ht="12.5" x14ac:dyDescent="0.25">
      <c r="H298" s="17"/>
    </row>
    <row r="299" spans="8:8" ht="12.5" x14ac:dyDescent="0.25">
      <c r="H299" s="17"/>
    </row>
    <row r="300" spans="8:8" ht="12.5" x14ac:dyDescent="0.25">
      <c r="H300" s="17"/>
    </row>
    <row r="301" spans="8:8" ht="12.5" x14ac:dyDescent="0.25">
      <c r="H301" s="17"/>
    </row>
    <row r="302" spans="8:8" ht="12.5" x14ac:dyDescent="0.25">
      <c r="H302" s="17"/>
    </row>
    <row r="303" spans="8:8" ht="12.5" x14ac:dyDescent="0.25">
      <c r="H303" s="17"/>
    </row>
    <row r="304" spans="8:8" ht="12.5" x14ac:dyDescent="0.25">
      <c r="H304" s="17"/>
    </row>
    <row r="305" spans="8:8" ht="12.5" x14ac:dyDescent="0.25">
      <c r="H305" s="17"/>
    </row>
    <row r="306" spans="8:8" ht="12.5" x14ac:dyDescent="0.25">
      <c r="H306" s="17"/>
    </row>
    <row r="307" spans="8:8" ht="12.5" x14ac:dyDescent="0.25">
      <c r="H307" s="17"/>
    </row>
    <row r="308" spans="8:8" ht="12.5" x14ac:dyDescent="0.25">
      <c r="H308" s="17"/>
    </row>
    <row r="309" spans="8:8" ht="12.5" x14ac:dyDescent="0.25">
      <c r="H309" s="17"/>
    </row>
    <row r="310" spans="8:8" ht="12.5" x14ac:dyDescent="0.25">
      <c r="H310" s="17"/>
    </row>
    <row r="311" spans="8:8" ht="12.5" x14ac:dyDescent="0.25">
      <c r="H311" s="17"/>
    </row>
    <row r="312" spans="8:8" ht="12.5" x14ac:dyDescent="0.25">
      <c r="H312" s="17"/>
    </row>
    <row r="313" spans="8:8" ht="12.5" x14ac:dyDescent="0.25">
      <c r="H313" s="17"/>
    </row>
    <row r="314" spans="8:8" ht="12.5" x14ac:dyDescent="0.25">
      <c r="H314" s="17"/>
    </row>
    <row r="315" spans="8:8" ht="12.5" x14ac:dyDescent="0.25">
      <c r="H315" s="17"/>
    </row>
    <row r="316" spans="8:8" ht="12.5" x14ac:dyDescent="0.25">
      <c r="H316" s="17"/>
    </row>
    <row r="317" spans="8:8" ht="12.5" x14ac:dyDescent="0.25">
      <c r="H317" s="17"/>
    </row>
    <row r="318" spans="8:8" ht="12.5" x14ac:dyDescent="0.25">
      <c r="H318" s="17"/>
    </row>
    <row r="319" spans="8:8" ht="12.5" x14ac:dyDescent="0.25">
      <c r="H319" s="17"/>
    </row>
    <row r="320" spans="8:8" ht="12.5" x14ac:dyDescent="0.25">
      <c r="H320" s="17"/>
    </row>
    <row r="321" spans="8:8" ht="12.5" x14ac:dyDescent="0.25">
      <c r="H321" s="17"/>
    </row>
    <row r="322" spans="8:8" ht="12.5" x14ac:dyDescent="0.25">
      <c r="H322" s="17"/>
    </row>
    <row r="323" spans="8:8" ht="12.5" x14ac:dyDescent="0.25">
      <c r="H323" s="17"/>
    </row>
    <row r="324" spans="8:8" ht="12.5" x14ac:dyDescent="0.25">
      <c r="H324" s="17"/>
    </row>
    <row r="325" spans="8:8" ht="12.5" x14ac:dyDescent="0.25">
      <c r="H325" s="17"/>
    </row>
    <row r="326" spans="8:8" ht="12.5" x14ac:dyDescent="0.25">
      <c r="H326" s="17"/>
    </row>
    <row r="327" spans="8:8" ht="12.5" x14ac:dyDescent="0.25">
      <c r="H327" s="17"/>
    </row>
    <row r="328" spans="8:8" ht="12.5" x14ac:dyDescent="0.25">
      <c r="H328" s="17"/>
    </row>
    <row r="329" spans="8:8" ht="12.5" x14ac:dyDescent="0.25">
      <c r="H329" s="17"/>
    </row>
    <row r="330" spans="8:8" ht="12.5" x14ac:dyDescent="0.25">
      <c r="H330" s="17"/>
    </row>
    <row r="331" spans="8:8" ht="12.5" x14ac:dyDescent="0.25">
      <c r="H331" s="17"/>
    </row>
    <row r="332" spans="8:8" ht="12.5" x14ac:dyDescent="0.25">
      <c r="H332" s="17"/>
    </row>
    <row r="333" spans="8:8" ht="12.5" x14ac:dyDescent="0.25">
      <c r="H333" s="17"/>
    </row>
    <row r="334" spans="8:8" ht="12.5" x14ac:dyDescent="0.25">
      <c r="H334" s="17"/>
    </row>
    <row r="335" spans="8:8" ht="12.5" x14ac:dyDescent="0.25">
      <c r="H335" s="17"/>
    </row>
    <row r="336" spans="8:8" ht="12.5" x14ac:dyDescent="0.25">
      <c r="H336" s="17"/>
    </row>
    <row r="337" spans="8:8" ht="12.5" x14ac:dyDescent="0.25">
      <c r="H337" s="17"/>
    </row>
    <row r="338" spans="8:8" ht="12.5" x14ac:dyDescent="0.25">
      <c r="H338" s="17"/>
    </row>
    <row r="339" spans="8:8" ht="12.5" x14ac:dyDescent="0.25">
      <c r="H339" s="17"/>
    </row>
    <row r="340" spans="8:8" ht="12.5" x14ac:dyDescent="0.25">
      <c r="H340" s="17"/>
    </row>
    <row r="341" spans="8:8" ht="12.5" x14ac:dyDescent="0.25">
      <c r="H341" s="17"/>
    </row>
    <row r="342" spans="8:8" ht="12.5" x14ac:dyDescent="0.25">
      <c r="H342" s="17"/>
    </row>
    <row r="343" spans="8:8" ht="12.5" x14ac:dyDescent="0.25">
      <c r="H343" s="17"/>
    </row>
    <row r="344" spans="8:8" ht="12.5" x14ac:dyDescent="0.25">
      <c r="H344" s="17"/>
    </row>
    <row r="345" spans="8:8" ht="12.5" x14ac:dyDescent="0.25">
      <c r="H345" s="17"/>
    </row>
    <row r="346" spans="8:8" ht="12.5" x14ac:dyDescent="0.25">
      <c r="H346" s="17"/>
    </row>
    <row r="347" spans="8:8" ht="12.5" x14ac:dyDescent="0.25">
      <c r="H347" s="17"/>
    </row>
    <row r="348" spans="8:8" ht="12.5" x14ac:dyDescent="0.25">
      <c r="H348" s="17"/>
    </row>
    <row r="349" spans="8:8" ht="12.5" x14ac:dyDescent="0.25">
      <c r="H349" s="17"/>
    </row>
    <row r="350" spans="8:8" ht="12.5" x14ac:dyDescent="0.25">
      <c r="H350" s="17"/>
    </row>
    <row r="351" spans="8:8" ht="12.5" x14ac:dyDescent="0.25">
      <c r="H351" s="17"/>
    </row>
    <row r="352" spans="8:8" ht="12.5" x14ac:dyDescent="0.25">
      <c r="H352" s="17"/>
    </row>
    <row r="353" spans="8:8" ht="12.5" x14ac:dyDescent="0.25">
      <c r="H353" s="17"/>
    </row>
    <row r="354" spans="8:8" ht="12.5" x14ac:dyDescent="0.25">
      <c r="H354" s="17"/>
    </row>
    <row r="355" spans="8:8" ht="12.5" x14ac:dyDescent="0.25">
      <c r="H355" s="17"/>
    </row>
    <row r="356" spans="8:8" ht="12.5" x14ac:dyDescent="0.25">
      <c r="H356" s="17"/>
    </row>
    <row r="357" spans="8:8" ht="12.5" x14ac:dyDescent="0.25">
      <c r="H357" s="17"/>
    </row>
    <row r="358" spans="8:8" ht="12.5" x14ac:dyDescent="0.25">
      <c r="H358" s="17"/>
    </row>
    <row r="359" spans="8:8" ht="12.5" x14ac:dyDescent="0.25">
      <c r="H359" s="17"/>
    </row>
    <row r="360" spans="8:8" ht="12.5" x14ac:dyDescent="0.25">
      <c r="H360" s="17"/>
    </row>
    <row r="361" spans="8:8" ht="12.5" x14ac:dyDescent="0.25">
      <c r="H361" s="17"/>
    </row>
    <row r="362" spans="8:8" ht="12.5" x14ac:dyDescent="0.25">
      <c r="H362" s="17"/>
    </row>
    <row r="363" spans="8:8" ht="12.5" x14ac:dyDescent="0.25">
      <c r="H363" s="17"/>
    </row>
    <row r="364" spans="8:8" ht="12.5" x14ac:dyDescent="0.25">
      <c r="H364" s="17"/>
    </row>
    <row r="365" spans="8:8" ht="12.5" x14ac:dyDescent="0.25">
      <c r="H365" s="17"/>
    </row>
    <row r="366" spans="8:8" ht="12.5" x14ac:dyDescent="0.25">
      <c r="H366" s="17"/>
    </row>
    <row r="367" spans="8:8" ht="12.5" x14ac:dyDescent="0.25">
      <c r="H367" s="17"/>
    </row>
    <row r="368" spans="8:8" ht="12.5" x14ac:dyDescent="0.25">
      <c r="H368" s="17"/>
    </row>
    <row r="369" spans="8:8" ht="12.5" x14ac:dyDescent="0.25">
      <c r="H369" s="17"/>
    </row>
    <row r="370" spans="8:8" ht="12.5" x14ac:dyDescent="0.25">
      <c r="H370" s="17"/>
    </row>
    <row r="371" spans="8:8" ht="12.5" x14ac:dyDescent="0.25">
      <c r="H371" s="17"/>
    </row>
    <row r="372" spans="8:8" ht="12.5" x14ac:dyDescent="0.25">
      <c r="H372" s="17"/>
    </row>
    <row r="373" spans="8:8" ht="12.5" x14ac:dyDescent="0.25">
      <c r="H373" s="17"/>
    </row>
    <row r="374" spans="8:8" ht="12.5" x14ac:dyDescent="0.25">
      <c r="H374" s="17"/>
    </row>
    <row r="375" spans="8:8" ht="12.5" x14ac:dyDescent="0.25">
      <c r="H375" s="17"/>
    </row>
    <row r="376" spans="8:8" ht="12.5" x14ac:dyDescent="0.25">
      <c r="H376" s="17"/>
    </row>
    <row r="377" spans="8:8" ht="12.5" x14ac:dyDescent="0.25">
      <c r="H377" s="17"/>
    </row>
    <row r="378" spans="8:8" ht="12.5" x14ac:dyDescent="0.25">
      <c r="H378" s="17"/>
    </row>
    <row r="379" spans="8:8" ht="12.5" x14ac:dyDescent="0.25">
      <c r="H379" s="17"/>
    </row>
    <row r="380" spans="8:8" ht="12.5" x14ac:dyDescent="0.25">
      <c r="H380" s="17"/>
    </row>
    <row r="381" spans="8:8" ht="12.5" x14ac:dyDescent="0.25">
      <c r="H381" s="17"/>
    </row>
    <row r="382" spans="8:8" ht="12.5" x14ac:dyDescent="0.25">
      <c r="H382" s="17"/>
    </row>
    <row r="383" spans="8:8" ht="12.5" x14ac:dyDescent="0.25">
      <c r="H383" s="17"/>
    </row>
    <row r="384" spans="8:8" ht="12.5" x14ac:dyDescent="0.25">
      <c r="H384" s="17"/>
    </row>
    <row r="385" spans="8:8" ht="12.5" x14ac:dyDescent="0.25">
      <c r="H385" s="17"/>
    </row>
    <row r="386" spans="8:8" ht="12.5" x14ac:dyDescent="0.25">
      <c r="H386" s="17"/>
    </row>
    <row r="387" spans="8:8" ht="12.5" x14ac:dyDescent="0.25">
      <c r="H387" s="17"/>
    </row>
    <row r="388" spans="8:8" ht="12.5" x14ac:dyDescent="0.25">
      <c r="H388" s="17"/>
    </row>
    <row r="389" spans="8:8" ht="12.5" x14ac:dyDescent="0.25">
      <c r="H389" s="17"/>
    </row>
    <row r="390" spans="8:8" ht="12.5" x14ac:dyDescent="0.25">
      <c r="H390" s="17"/>
    </row>
    <row r="391" spans="8:8" ht="12.5" x14ac:dyDescent="0.25">
      <c r="H391" s="17"/>
    </row>
    <row r="392" spans="8:8" ht="12.5" x14ac:dyDescent="0.25">
      <c r="H392" s="17"/>
    </row>
    <row r="393" spans="8:8" ht="12.5" x14ac:dyDescent="0.25">
      <c r="H393" s="17"/>
    </row>
    <row r="394" spans="8:8" ht="12.5" x14ac:dyDescent="0.25">
      <c r="H394" s="17"/>
    </row>
    <row r="395" spans="8:8" ht="12.5" x14ac:dyDescent="0.25">
      <c r="H395" s="17"/>
    </row>
    <row r="396" spans="8:8" ht="12.5" x14ac:dyDescent="0.25">
      <c r="H396" s="17"/>
    </row>
    <row r="397" spans="8:8" ht="12.5" x14ac:dyDescent="0.25">
      <c r="H397" s="17"/>
    </row>
    <row r="398" spans="8:8" ht="12.5" x14ac:dyDescent="0.25">
      <c r="H398" s="17"/>
    </row>
    <row r="399" spans="8:8" ht="12.5" x14ac:dyDescent="0.25">
      <c r="H399" s="17"/>
    </row>
    <row r="400" spans="8:8" ht="12.5" x14ac:dyDescent="0.25">
      <c r="H400" s="17"/>
    </row>
    <row r="401" spans="8:8" ht="12.5" x14ac:dyDescent="0.25">
      <c r="H401" s="17"/>
    </row>
    <row r="402" spans="8:8" ht="12.5" x14ac:dyDescent="0.25">
      <c r="H402" s="17"/>
    </row>
    <row r="403" spans="8:8" ht="12.5" x14ac:dyDescent="0.25">
      <c r="H403" s="17"/>
    </row>
    <row r="404" spans="8:8" ht="12.5" x14ac:dyDescent="0.25">
      <c r="H404" s="17"/>
    </row>
    <row r="405" spans="8:8" ht="12.5" x14ac:dyDescent="0.25">
      <c r="H405" s="17"/>
    </row>
    <row r="406" spans="8:8" ht="12.5" x14ac:dyDescent="0.25">
      <c r="H406" s="17"/>
    </row>
    <row r="407" spans="8:8" ht="12.5" x14ac:dyDescent="0.25">
      <c r="H407" s="17"/>
    </row>
    <row r="408" spans="8:8" ht="12.5" x14ac:dyDescent="0.25">
      <c r="H408" s="17"/>
    </row>
    <row r="409" spans="8:8" ht="12.5" x14ac:dyDescent="0.25">
      <c r="H409" s="17"/>
    </row>
    <row r="410" spans="8:8" ht="12.5" x14ac:dyDescent="0.25">
      <c r="H410" s="17"/>
    </row>
    <row r="411" spans="8:8" ht="12.5" x14ac:dyDescent="0.25">
      <c r="H411" s="17"/>
    </row>
    <row r="412" spans="8:8" ht="12.5" x14ac:dyDescent="0.25">
      <c r="H412" s="17"/>
    </row>
    <row r="413" spans="8:8" ht="12.5" x14ac:dyDescent="0.25">
      <c r="H413" s="17"/>
    </row>
    <row r="414" spans="8:8" ht="12.5" x14ac:dyDescent="0.25">
      <c r="H414" s="17"/>
    </row>
    <row r="415" spans="8:8" ht="12.5" x14ac:dyDescent="0.25">
      <c r="H415" s="17"/>
    </row>
    <row r="416" spans="8:8" ht="12.5" x14ac:dyDescent="0.25">
      <c r="H416" s="17"/>
    </row>
    <row r="417" spans="8:8" ht="12.5" x14ac:dyDescent="0.25">
      <c r="H417" s="17"/>
    </row>
    <row r="418" spans="8:8" ht="12.5" x14ac:dyDescent="0.25">
      <c r="H418" s="17"/>
    </row>
    <row r="419" spans="8:8" ht="12.5" x14ac:dyDescent="0.25">
      <c r="H419" s="17"/>
    </row>
    <row r="420" spans="8:8" ht="12.5" x14ac:dyDescent="0.25">
      <c r="H420" s="17"/>
    </row>
    <row r="421" spans="8:8" ht="12.5" x14ac:dyDescent="0.25">
      <c r="H421" s="17"/>
    </row>
    <row r="422" spans="8:8" ht="12.5" x14ac:dyDescent="0.25">
      <c r="H422" s="17"/>
    </row>
    <row r="423" spans="8:8" ht="12.5" x14ac:dyDescent="0.25">
      <c r="H423" s="17"/>
    </row>
    <row r="424" spans="8:8" ht="12.5" x14ac:dyDescent="0.25">
      <c r="H424" s="17"/>
    </row>
    <row r="425" spans="8:8" ht="12.5" x14ac:dyDescent="0.25">
      <c r="H425" s="17"/>
    </row>
    <row r="426" spans="8:8" ht="12.5" x14ac:dyDescent="0.25">
      <c r="H426" s="17"/>
    </row>
    <row r="427" spans="8:8" ht="12.5" x14ac:dyDescent="0.25">
      <c r="H427" s="17"/>
    </row>
    <row r="428" spans="8:8" ht="12.5" x14ac:dyDescent="0.25">
      <c r="H428" s="17"/>
    </row>
    <row r="429" spans="8:8" ht="12.5" x14ac:dyDescent="0.25">
      <c r="H429" s="17"/>
    </row>
    <row r="430" spans="8:8" ht="12.5" x14ac:dyDescent="0.25">
      <c r="H430" s="17"/>
    </row>
    <row r="431" spans="8:8" ht="12.5" x14ac:dyDescent="0.25">
      <c r="H431" s="17"/>
    </row>
    <row r="432" spans="8:8" ht="12.5" x14ac:dyDescent="0.25">
      <c r="H432" s="17"/>
    </row>
    <row r="433" spans="8:8" ht="12.5" x14ac:dyDescent="0.25">
      <c r="H433" s="17"/>
    </row>
    <row r="434" spans="8:8" ht="12.5" x14ac:dyDescent="0.25">
      <c r="H434" s="17"/>
    </row>
    <row r="435" spans="8:8" ht="12.5" x14ac:dyDescent="0.25">
      <c r="H435" s="17"/>
    </row>
    <row r="436" spans="8:8" ht="12.5" x14ac:dyDescent="0.25">
      <c r="H436" s="17"/>
    </row>
    <row r="437" spans="8:8" ht="12.5" x14ac:dyDescent="0.25">
      <c r="H437" s="17"/>
    </row>
    <row r="438" spans="8:8" ht="12.5" x14ac:dyDescent="0.25">
      <c r="H438" s="17"/>
    </row>
    <row r="439" spans="8:8" ht="12.5" x14ac:dyDescent="0.25">
      <c r="H439" s="17"/>
    </row>
    <row r="440" spans="8:8" ht="12.5" x14ac:dyDescent="0.25">
      <c r="H440" s="17"/>
    </row>
    <row r="441" spans="8:8" ht="12.5" x14ac:dyDescent="0.25">
      <c r="H441" s="17"/>
    </row>
    <row r="442" spans="8:8" ht="12.5" x14ac:dyDescent="0.25">
      <c r="H442" s="17"/>
    </row>
    <row r="443" spans="8:8" ht="12.5" x14ac:dyDescent="0.25">
      <c r="H443" s="17"/>
    </row>
    <row r="444" spans="8:8" ht="12.5" x14ac:dyDescent="0.25">
      <c r="H444" s="17"/>
    </row>
    <row r="445" spans="8:8" ht="12.5" x14ac:dyDescent="0.25">
      <c r="H445" s="17"/>
    </row>
    <row r="446" spans="8:8" ht="12.5" x14ac:dyDescent="0.25">
      <c r="H446" s="17"/>
    </row>
    <row r="447" spans="8:8" ht="12.5" x14ac:dyDescent="0.25">
      <c r="H447" s="17"/>
    </row>
    <row r="448" spans="8:8" ht="12.5" x14ac:dyDescent="0.25">
      <c r="H448" s="17"/>
    </row>
    <row r="449" spans="8:8" ht="12.5" x14ac:dyDescent="0.25">
      <c r="H449" s="17"/>
    </row>
    <row r="450" spans="8:8" ht="12.5" x14ac:dyDescent="0.25">
      <c r="H450" s="17"/>
    </row>
    <row r="451" spans="8:8" ht="12.5" x14ac:dyDescent="0.25">
      <c r="H451" s="17"/>
    </row>
    <row r="452" spans="8:8" ht="12.5" x14ac:dyDescent="0.25">
      <c r="H452" s="17"/>
    </row>
    <row r="453" spans="8:8" ht="12.5" x14ac:dyDescent="0.25">
      <c r="H453" s="17"/>
    </row>
    <row r="454" spans="8:8" ht="12.5" x14ac:dyDescent="0.25">
      <c r="H454" s="17"/>
    </row>
    <row r="455" spans="8:8" ht="12.5" x14ac:dyDescent="0.25">
      <c r="H455" s="17"/>
    </row>
    <row r="456" spans="8:8" ht="12.5" x14ac:dyDescent="0.25">
      <c r="H456" s="17"/>
    </row>
    <row r="457" spans="8:8" ht="12.5" x14ac:dyDescent="0.25">
      <c r="H457" s="17"/>
    </row>
    <row r="458" spans="8:8" ht="12.5" x14ac:dyDescent="0.25">
      <c r="H458" s="17"/>
    </row>
    <row r="459" spans="8:8" ht="12.5" x14ac:dyDescent="0.25">
      <c r="H459" s="17"/>
    </row>
    <row r="460" spans="8:8" ht="12.5" x14ac:dyDescent="0.25">
      <c r="H460" s="17"/>
    </row>
    <row r="461" spans="8:8" ht="12.5" x14ac:dyDescent="0.25">
      <c r="H461" s="17"/>
    </row>
    <row r="462" spans="8:8" ht="12.5" x14ac:dyDescent="0.25">
      <c r="H462" s="17"/>
    </row>
    <row r="463" spans="8:8" ht="12.5" x14ac:dyDescent="0.25">
      <c r="H463" s="17"/>
    </row>
    <row r="464" spans="8:8" ht="12.5" x14ac:dyDescent="0.25">
      <c r="H464" s="17"/>
    </row>
    <row r="465" spans="8:8" ht="12.5" x14ac:dyDescent="0.25">
      <c r="H465" s="17"/>
    </row>
    <row r="466" spans="8:8" ht="12.5" x14ac:dyDescent="0.25">
      <c r="H466" s="17"/>
    </row>
    <row r="467" spans="8:8" ht="12.5" x14ac:dyDescent="0.25">
      <c r="H467" s="17"/>
    </row>
    <row r="468" spans="8:8" ht="12.5" x14ac:dyDescent="0.25">
      <c r="H468" s="17"/>
    </row>
    <row r="469" spans="8:8" ht="12.5" x14ac:dyDescent="0.25">
      <c r="H469" s="17"/>
    </row>
    <row r="470" spans="8:8" ht="12.5" x14ac:dyDescent="0.25">
      <c r="H470" s="17"/>
    </row>
    <row r="471" spans="8:8" ht="12.5" x14ac:dyDescent="0.25">
      <c r="H471" s="17"/>
    </row>
    <row r="472" spans="8:8" ht="12.5" x14ac:dyDescent="0.25">
      <c r="H472" s="17"/>
    </row>
    <row r="473" spans="8:8" ht="12.5" x14ac:dyDescent="0.25">
      <c r="H473" s="17"/>
    </row>
    <row r="474" spans="8:8" ht="12.5" x14ac:dyDescent="0.25">
      <c r="H474" s="17"/>
    </row>
    <row r="475" spans="8:8" ht="12.5" x14ac:dyDescent="0.25">
      <c r="H475" s="17"/>
    </row>
    <row r="476" spans="8:8" ht="12.5" x14ac:dyDescent="0.25">
      <c r="H476" s="17"/>
    </row>
    <row r="477" spans="8:8" ht="12.5" x14ac:dyDescent="0.25">
      <c r="H477" s="17"/>
    </row>
    <row r="478" spans="8:8" ht="12.5" x14ac:dyDescent="0.25">
      <c r="H478" s="17"/>
    </row>
    <row r="479" spans="8:8" ht="12.5" x14ac:dyDescent="0.25">
      <c r="H479" s="17"/>
    </row>
    <row r="480" spans="8:8" ht="12.5" x14ac:dyDescent="0.25">
      <c r="H480" s="17"/>
    </row>
    <row r="481" spans="8:8" ht="12.5" x14ac:dyDescent="0.25">
      <c r="H481" s="17"/>
    </row>
    <row r="482" spans="8:8" ht="12.5" x14ac:dyDescent="0.25">
      <c r="H482" s="17"/>
    </row>
    <row r="483" spans="8:8" ht="12.5" x14ac:dyDescent="0.25">
      <c r="H483" s="17"/>
    </row>
    <row r="484" spans="8:8" ht="12.5" x14ac:dyDescent="0.25">
      <c r="H484" s="17"/>
    </row>
    <row r="485" spans="8:8" ht="12.5" x14ac:dyDescent="0.25">
      <c r="H485" s="17"/>
    </row>
    <row r="486" spans="8:8" ht="12.5" x14ac:dyDescent="0.25">
      <c r="H486" s="17"/>
    </row>
    <row r="487" spans="8:8" ht="12.5" x14ac:dyDescent="0.25">
      <c r="H487" s="17"/>
    </row>
    <row r="488" spans="8:8" ht="12.5" x14ac:dyDescent="0.25">
      <c r="H488" s="17"/>
    </row>
    <row r="489" spans="8:8" ht="12.5" x14ac:dyDescent="0.25">
      <c r="H489" s="17"/>
    </row>
    <row r="490" spans="8:8" ht="12.5" x14ac:dyDescent="0.25">
      <c r="H490" s="17"/>
    </row>
    <row r="491" spans="8:8" ht="12.5" x14ac:dyDescent="0.25">
      <c r="H491" s="17"/>
    </row>
    <row r="492" spans="8:8" ht="12.5" x14ac:dyDescent="0.25">
      <c r="H492" s="17"/>
    </row>
    <row r="493" spans="8:8" ht="12.5" x14ac:dyDescent="0.25">
      <c r="H493" s="17"/>
    </row>
    <row r="494" spans="8:8" ht="12.5" x14ac:dyDescent="0.25">
      <c r="H494" s="17"/>
    </row>
    <row r="495" spans="8:8" ht="12.5" x14ac:dyDescent="0.25">
      <c r="H495" s="17"/>
    </row>
    <row r="496" spans="8:8" ht="12.5" x14ac:dyDescent="0.25">
      <c r="H496" s="17"/>
    </row>
    <row r="497" spans="8:8" ht="12.5" x14ac:dyDescent="0.25">
      <c r="H497" s="17"/>
    </row>
    <row r="498" spans="8:8" ht="12.5" x14ac:dyDescent="0.25">
      <c r="H498" s="17"/>
    </row>
    <row r="499" spans="8:8" ht="12.5" x14ac:dyDescent="0.25">
      <c r="H499" s="17"/>
    </row>
    <row r="500" spans="8:8" ht="12.5" x14ac:dyDescent="0.25">
      <c r="H500" s="17"/>
    </row>
    <row r="501" spans="8:8" ht="12.5" x14ac:dyDescent="0.25">
      <c r="H501" s="17"/>
    </row>
    <row r="502" spans="8:8" ht="12.5" x14ac:dyDescent="0.25">
      <c r="H502" s="17"/>
    </row>
    <row r="503" spans="8:8" ht="12.5" x14ac:dyDescent="0.25">
      <c r="H503" s="17"/>
    </row>
    <row r="504" spans="8:8" ht="12.5" x14ac:dyDescent="0.25">
      <c r="H504" s="17"/>
    </row>
    <row r="505" spans="8:8" ht="12.5" x14ac:dyDescent="0.25">
      <c r="H505" s="17"/>
    </row>
    <row r="506" spans="8:8" ht="12.5" x14ac:dyDescent="0.25">
      <c r="H506" s="17"/>
    </row>
    <row r="507" spans="8:8" ht="12.5" x14ac:dyDescent="0.25">
      <c r="H507" s="17"/>
    </row>
    <row r="508" spans="8:8" ht="12.5" x14ac:dyDescent="0.25">
      <c r="H508" s="17"/>
    </row>
    <row r="509" spans="8:8" ht="12.5" x14ac:dyDescent="0.25">
      <c r="H509" s="17"/>
    </row>
    <row r="510" spans="8:8" ht="12.5" x14ac:dyDescent="0.25">
      <c r="H510" s="17"/>
    </row>
    <row r="511" spans="8:8" ht="12.5" x14ac:dyDescent="0.25">
      <c r="H511" s="17"/>
    </row>
    <row r="512" spans="8:8" ht="12.5" x14ac:dyDescent="0.25">
      <c r="H512" s="17"/>
    </row>
    <row r="513" spans="8:8" ht="12.5" x14ac:dyDescent="0.25">
      <c r="H513" s="17"/>
    </row>
    <row r="514" spans="8:8" ht="12.5" x14ac:dyDescent="0.25">
      <c r="H514" s="17"/>
    </row>
    <row r="515" spans="8:8" ht="12.5" x14ac:dyDescent="0.25">
      <c r="H515" s="17"/>
    </row>
    <row r="516" spans="8:8" ht="12.5" x14ac:dyDescent="0.25">
      <c r="H516" s="17"/>
    </row>
    <row r="517" spans="8:8" ht="12.5" x14ac:dyDescent="0.25">
      <c r="H517" s="17"/>
    </row>
    <row r="518" spans="8:8" ht="12.5" x14ac:dyDescent="0.25">
      <c r="H518" s="17"/>
    </row>
    <row r="519" spans="8:8" ht="12.5" x14ac:dyDescent="0.25">
      <c r="H519" s="17"/>
    </row>
    <row r="520" spans="8:8" ht="12.5" x14ac:dyDescent="0.25">
      <c r="H520" s="17"/>
    </row>
    <row r="521" spans="8:8" ht="12.5" x14ac:dyDescent="0.25">
      <c r="H521" s="17"/>
    </row>
    <row r="522" spans="8:8" ht="12.5" x14ac:dyDescent="0.25">
      <c r="H522" s="17"/>
    </row>
    <row r="523" spans="8:8" ht="12.5" x14ac:dyDescent="0.25">
      <c r="H523" s="17"/>
    </row>
    <row r="524" spans="8:8" ht="12.5" x14ac:dyDescent="0.25">
      <c r="H524" s="17"/>
    </row>
    <row r="525" spans="8:8" ht="12.5" x14ac:dyDescent="0.25">
      <c r="H525" s="17"/>
    </row>
    <row r="526" spans="8:8" ht="12.5" x14ac:dyDescent="0.25">
      <c r="H526" s="17"/>
    </row>
    <row r="527" spans="8:8" ht="12.5" x14ac:dyDescent="0.25">
      <c r="H527" s="17"/>
    </row>
    <row r="528" spans="8:8" ht="12.5" x14ac:dyDescent="0.25">
      <c r="H528" s="17"/>
    </row>
    <row r="529" spans="8:8" ht="12.5" x14ac:dyDescent="0.25">
      <c r="H529" s="17"/>
    </row>
    <row r="530" spans="8:8" ht="12.5" x14ac:dyDescent="0.25">
      <c r="H530" s="17"/>
    </row>
    <row r="531" spans="8:8" ht="12.5" x14ac:dyDescent="0.25">
      <c r="H531" s="17"/>
    </row>
    <row r="532" spans="8:8" ht="12.5" x14ac:dyDescent="0.25">
      <c r="H532" s="17"/>
    </row>
    <row r="533" spans="8:8" ht="12.5" x14ac:dyDescent="0.25">
      <c r="H533" s="17"/>
    </row>
    <row r="534" spans="8:8" ht="12.5" x14ac:dyDescent="0.25">
      <c r="H534" s="17"/>
    </row>
    <row r="535" spans="8:8" ht="12.5" x14ac:dyDescent="0.25">
      <c r="H535" s="17"/>
    </row>
    <row r="536" spans="8:8" ht="12.5" x14ac:dyDescent="0.25">
      <c r="H536" s="17"/>
    </row>
    <row r="537" spans="8:8" ht="12.5" x14ac:dyDescent="0.25">
      <c r="H537" s="17"/>
    </row>
    <row r="538" spans="8:8" ht="12.5" x14ac:dyDescent="0.25">
      <c r="H538" s="17"/>
    </row>
    <row r="539" spans="8:8" ht="12.5" x14ac:dyDescent="0.25">
      <c r="H539" s="17"/>
    </row>
    <row r="540" spans="8:8" ht="12.5" x14ac:dyDescent="0.25">
      <c r="H540" s="17"/>
    </row>
    <row r="541" spans="8:8" ht="12.5" x14ac:dyDescent="0.25">
      <c r="H541" s="17"/>
    </row>
    <row r="542" spans="8:8" ht="12.5" x14ac:dyDescent="0.25">
      <c r="H542" s="17"/>
    </row>
    <row r="543" spans="8:8" ht="12.5" x14ac:dyDescent="0.25">
      <c r="H543" s="17"/>
    </row>
    <row r="544" spans="8:8" ht="12.5" x14ac:dyDescent="0.25">
      <c r="H544" s="17"/>
    </row>
    <row r="545" spans="8:8" ht="12.5" x14ac:dyDescent="0.25">
      <c r="H545" s="17"/>
    </row>
    <row r="546" spans="8:8" ht="12.5" x14ac:dyDescent="0.25">
      <c r="H546" s="17"/>
    </row>
    <row r="547" spans="8:8" ht="12.5" x14ac:dyDescent="0.25">
      <c r="H547" s="17"/>
    </row>
    <row r="548" spans="8:8" ht="12.5" x14ac:dyDescent="0.25">
      <c r="H548" s="17"/>
    </row>
    <row r="549" spans="8:8" ht="12.5" x14ac:dyDescent="0.25">
      <c r="H549" s="17"/>
    </row>
    <row r="550" spans="8:8" ht="12.5" x14ac:dyDescent="0.25">
      <c r="H550" s="17"/>
    </row>
    <row r="551" spans="8:8" ht="12.5" x14ac:dyDescent="0.25">
      <c r="H551" s="17"/>
    </row>
    <row r="552" spans="8:8" ht="12.5" x14ac:dyDescent="0.25">
      <c r="H552" s="17"/>
    </row>
    <row r="553" spans="8:8" ht="12.5" x14ac:dyDescent="0.25">
      <c r="H553" s="17"/>
    </row>
    <row r="554" spans="8:8" ht="12.5" x14ac:dyDescent="0.25">
      <c r="H554" s="17"/>
    </row>
    <row r="555" spans="8:8" ht="12.5" x14ac:dyDescent="0.25">
      <c r="H555" s="17"/>
    </row>
    <row r="556" spans="8:8" ht="12.5" x14ac:dyDescent="0.25">
      <c r="H556" s="17"/>
    </row>
    <row r="557" spans="8:8" ht="12.5" x14ac:dyDescent="0.25">
      <c r="H557" s="17"/>
    </row>
    <row r="558" spans="8:8" ht="12.5" x14ac:dyDescent="0.25">
      <c r="H558" s="17"/>
    </row>
    <row r="559" spans="8:8" ht="12.5" x14ac:dyDescent="0.25">
      <c r="H559" s="17"/>
    </row>
    <row r="560" spans="8:8" ht="12.5" x14ac:dyDescent="0.25">
      <c r="H560" s="17"/>
    </row>
    <row r="561" spans="8:8" ht="12.5" x14ac:dyDescent="0.25">
      <c r="H561" s="17"/>
    </row>
    <row r="562" spans="8:8" ht="12.5" x14ac:dyDescent="0.25">
      <c r="H562" s="17"/>
    </row>
    <row r="563" spans="8:8" ht="12.5" x14ac:dyDescent="0.25">
      <c r="H563" s="17"/>
    </row>
    <row r="564" spans="8:8" ht="12.5" x14ac:dyDescent="0.25">
      <c r="H564" s="17"/>
    </row>
    <row r="565" spans="8:8" ht="12.5" x14ac:dyDescent="0.25">
      <c r="H565" s="17"/>
    </row>
    <row r="566" spans="8:8" ht="12.5" x14ac:dyDescent="0.25">
      <c r="H566" s="17"/>
    </row>
    <row r="567" spans="8:8" ht="12.5" x14ac:dyDescent="0.25">
      <c r="H567" s="17"/>
    </row>
    <row r="568" spans="8:8" ht="12.5" x14ac:dyDescent="0.25">
      <c r="H568" s="17"/>
    </row>
    <row r="569" spans="8:8" ht="12.5" x14ac:dyDescent="0.25">
      <c r="H569" s="17"/>
    </row>
    <row r="570" spans="8:8" ht="12.5" x14ac:dyDescent="0.25">
      <c r="H570" s="17"/>
    </row>
    <row r="571" spans="8:8" ht="12.5" x14ac:dyDescent="0.25">
      <c r="H571" s="17"/>
    </row>
    <row r="572" spans="8:8" ht="12.5" x14ac:dyDescent="0.25">
      <c r="H572" s="17"/>
    </row>
    <row r="573" spans="8:8" ht="12.5" x14ac:dyDescent="0.25">
      <c r="H573" s="17"/>
    </row>
    <row r="574" spans="8:8" ht="12.5" x14ac:dyDescent="0.25">
      <c r="H574" s="17"/>
    </row>
    <row r="575" spans="8:8" ht="12.5" x14ac:dyDescent="0.25">
      <c r="H575" s="17"/>
    </row>
    <row r="576" spans="8:8" ht="12.5" x14ac:dyDescent="0.25">
      <c r="H576" s="17"/>
    </row>
    <row r="577" spans="8:8" ht="12.5" x14ac:dyDescent="0.25">
      <c r="H577" s="17"/>
    </row>
    <row r="578" spans="8:8" ht="12.5" x14ac:dyDescent="0.25">
      <c r="H578" s="17"/>
    </row>
    <row r="579" spans="8:8" ht="12.5" x14ac:dyDescent="0.25">
      <c r="H579" s="17"/>
    </row>
    <row r="580" spans="8:8" ht="12.5" x14ac:dyDescent="0.25">
      <c r="H580" s="17"/>
    </row>
    <row r="581" spans="8:8" ht="12.5" x14ac:dyDescent="0.25">
      <c r="H581" s="17"/>
    </row>
    <row r="582" spans="8:8" ht="12.5" x14ac:dyDescent="0.25">
      <c r="H582" s="17"/>
    </row>
    <row r="583" spans="8:8" ht="12.5" x14ac:dyDescent="0.25">
      <c r="H583" s="17"/>
    </row>
    <row r="584" spans="8:8" ht="12.5" x14ac:dyDescent="0.25">
      <c r="H584" s="17"/>
    </row>
    <row r="585" spans="8:8" ht="12.5" x14ac:dyDescent="0.25">
      <c r="H585" s="17"/>
    </row>
    <row r="586" spans="8:8" ht="12.5" x14ac:dyDescent="0.25">
      <c r="H586" s="17"/>
    </row>
    <row r="587" spans="8:8" ht="12.5" x14ac:dyDescent="0.25">
      <c r="H587" s="17"/>
    </row>
    <row r="588" spans="8:8" ht="12.5" x14ac:dyDescent="0.25">
      <c r="H588" s="17"/>
    </row>
    <row r="589" spans="8:8" ht="12.5" x14ac:dyDescent="0.25">
      <c r="H589" s="17"/>
    </row>
    <row r="590" spans="8:8" ht="12.5" x14ac:dyDescent="0.25">
      <c r="H590" s="17"/>
    </row>
    <row r="591" spans="8:8" ht="12.5" x14ac:dyDescent="0.25">
      <c r="H591" s="17"/>
    </row>
    <row r="592" spans="8:8" ht="12.5" x14ac:dyDescent="0.25">
      <c r="H592" s="17"/>
    </row>
    <row r="593" spans="8:8" ht="12.5" x14ac:dyDescent="0.25">
      <c r="H593" s="17"/>
    </row>
    <row r="594" spans="8:8" ht="12.5" x14ac:dyDescent="0.25">
      <c r="H594" s="17"/>
    </row>
    <row r="595" spans="8:8" ht="12.5" x14ac:dyDescent="0.25">
      <c r="H595" s="17"/>
    </row>
    <row r="596" spans="8:8" ht="12.5" x14ac:dyDescent="0.25">
      <c r="H596" s="17"/>
    </row>
    <row r="597" spans="8:8" ht="12.5" x14ac:dyDescent="0.25">
      <c r="H597" s="17"/>
    </row>
    <row r="598" spans="8:8" ht="12.5" x14ac:dyDescent="0.25">
      <c r="H598" s="17"/>
    </row>
    <row r="599" spans="8:8" ht="12.5" x14ac:dyDescent="0.25">
      <c r="H599" s="17"/>
    </row>
    <row r="600" spans="8:8" ht="12.5" x14ac:dyDescent="0.25">
      <c r="H600" s="17"/>
    </row>
    <row r="601" spans="8:8" ht="12.5" x14ac:dyDescent="0.25">
      <c r="H601" s="17"/>
    </row>
    <row r="602" spans="8:8" ht="12.5" x14ac:dyDescent="0.25">
      <c r="H602" s="17"/>
    </row>
    <row r="603" spans="8:8" ht="12.5" x14ac:dyDescent="0.25">
      <c r="H603" s="17"/>
    </row>
    <row r="604" spans="8:8" ht="12.5" x14ac:dyDescent="0.25">
      <c r="H604" s="17"/>
    </row>
    <row r="605" spans="8:8" ht="12.5" x14ac:dyDescent="0.25">
      <c r="H605" s="17"/>
    </row>
    <row r="606" spans="8:8" ht="12.5" x14ac:dyDescent="0.25">
      <c r="H606" s="17"/>
    </row>
    <row r="607" spans="8:8" ht="12.5" x14ac:dyDescent="0.25">
      <c r="H607" s="17"/>
    </row>
    <row r="608" spans="8:8" ht="12.5" x14ac:dyDescent="0.25">
      <c r="H608" s="17"/>
    </row>
    <row r="609" spans="8:8" ht="12.5" x14ac:dyDescent="0.25">
      <c r="H609" s="17"/>
    </row>
    <row r="610" spans="8:8" ht="12.5" x14ac:dyDescent="0.25">
      <c r="H610" s="17"/>
    </row>
    <row r="611" spans="8:8" ht="12.5" x14ac:dyDescent="0.25">
      <c r="H611" s="17"/>
    </row>
    <row r="612" spans="8:8" ht="12.5" x14ac:dyDescent="0.25">
      <c r="H612" s="17"/>
    </row>
    <row r="613" spans="8:8" ht="12.5" x14ac:dyDescent="0.25">
      <c r="H613" s="17"/>
    </row>
    <row r="614" spans="8:8" ht="12.5" x14ac:dyDescent="0.25">
      <c r="H614" s="17"/>
    </row>
    <row r="615" spans="8:8" ht="12.5" x14ac:dyDescent="0.25">
      <c r="H615" s="17"/>
    </row>
    <row r="616" spans="8:8" ht="12.5" x14ac:dyDescent="0.25">
      <c r="H616" s="17"/>
    </row>
    <row r="617" spans="8:8" ht="12.5" x14ac:dyDescent="0.25">
      <c r="H617" s="17"/>
    </row>
    <row r="618" spans="8:8" ht="12.5" x14ac:dyDescent="0.25">
      <c r="H618" s="17"/>
    </row>
    <row r="619" spans="8:8" ht="12.5" x14ac:dyDescent="0.25">
      <c r="H619" s="17"/>
    </row>
    <row r="620" spans="8:8" ht="12.5" x14ac:dyDescent="0.25">
      <c r="H620" s="17"/>
    </row>
    <row r="621" spans="8:8" ht="12.5" x14ac:dyDescent="0.25">
      <c r="H621" s="17"/>
    </row>
    <row r="622" spans="8:8" ht="12.5" x14ac:dyDescent="0.25">
      <c r="H622" s="17"/>
    </row>
    <row r="623" spans="8:8" ht="12.5" x14ac:dyDescent="0.25">
      <c r="H623" s="17"/>
    </row>
    <row r="624" spans="8:8" ht="12.5" x14ac:dyDescent="0.25">
      <c r="H624" s="17"/>
    </row>
    <row r="625" spans="8:8" ht="12.5" x14ac:dyDescent="0.25">
      <c r="H625" s="17"/>
    </row>
    <row r="626" spans="8:8" ht="12.5" x14ac:dyDescent="0.25">
      <c r="H626" s="17"/>
    </row>
    <row r="627" spans="8:8" ht="12.5" x14ac:dyDescent="0.25">
      <c r="H627" s="17"/>
    </row>
    <row r="628" spans="8:8" ht="12.5" x14ac:dyDescent="0.25">
      <c r="H628" s="17"/>
    </row>
    <row r="629" spans="8:8" ht="12.5" x14ac:dyDescent="0.25">
      <c r="H629" s="17"/>
    </row>
    <row r="630" spans="8:8" ht="12.5" x14ac:dyDescent="0.25">
      <c r="H630" s="17"/>
    </row>
    <row r="631" spans="8:8" ht="12.5" x14ac:dyDescent="0.25">
      <c r="H631" s="17"/>
    </row>
    <row r="632" spans="8:8" ht="12.5" x14ac:dyDescent="0.25">
      <c r="H632" s="17"/>
    </row>
    <row r="633" spans="8:8" ht="12.5" x14ac:dyDescent="0.25">
      <c r="H633" s="17"/>
    </row>
    <row r="634" spans="8:8" ht="12.5" x14ac:dyDescent="0.25">
      <c r="H634" s="17"/>
    </row>
    <row r="635" spans="8:8" ht="12.5" x14ac:dyDescent="0.25">
      <c r="H635" s="17"/>
    </row>
    <row r="636" spans="8:8" ht="12.5" x14ac:dyDescent="0.25">
      <c r="H636" s="17"/>
    </row>
    <row r="637" spans="8:8" ht="12.5" x14ac:dyDescent="0.25">
      <c r="H637" s="17"/>
    </row>
    <row r="638" spans="8:8" ht="12.5" x14ac:dyDescent="0.25">
      <c r="H638" s="17"/>
    </row>
    <row r="639" spans="8:8" ht="12.5" x14ac:dyDescent="0.25">
      <c r="H639" s="17"/>
    </row>
    <row r="640" spans="8:8" ht="12.5" x14ac:dyDescent="0.25">
      <c r="H640" s="17"/>
    </row>
    <row r="641" spans="8:8" ht="12.5" x14ac:dyDescent="0.25">
      <c r="H641" s="17"/>
    </row>
    <row r="642" spans="8:8" ht="12.5" x14ac:dyDescent="0.25">
      <c r="H642" s="17"/>
    </row>
    <row r="643" spans="8:8" ht="12.5" x14ac:dyDescent="0.25">
      <c r="H643" s="17"/>
    </row>
    <row r="644" spans="8:8" ht="12.5" x14ac:dyDescent="0.25">
      <c r="H644" s="17"/>
    </row>
    <row r="645" spans="8:8" ht="12.5" x14ac:dyDescent="0.25">
      <c r="H645" s="17"/>
    </row>
    <row r="646" spans="8:8" ht="12.5" x14ac:dyDescent="0.25">
      <c r="H646" s="17"/>
    </row>
    <row r="647" spans="8:8" ht="12.5" x14ac:dyDescent="0.25">
      <c r="H647" s="17"/>
    </row>
    <row r="648" spans="8:8" ht="12.5" x14ac:dyDescent="0.25">
      <c r="H648" s="17"/>
    </row>
    <row r="649" spans="8:8" ht="12.5" x14ac:dyDescent="0.25">
      <c r="H649" s="17"/>
    </row>
    <row r="650" spans="8:8" ht="12.5" x14ac:dyDescent="0.25">
      <c r="H650" s="17"/>
    </row>
    <row r="651" spans="8:8" ht="12.5" x14ac:dyDescent="0.25">
      <c r="H651" s="17"/>
    </row>
    <row r="652" spans="8:8" ht="12.5" x14ac:dyDescent="0.25">
      <c r="H652" s="17"/>
    </row>
    <row r="653" spans="8:8" ht="12.5" x14ac:dyDescent="0.25">
      <c r="H653" s="17"/>
    </row>
    <row r="654" spans="8:8" ht="12.5" x14ac:dyDescent="0.25">
      <c r="H654" s="17"/>
    </row>
    <row r="655" spans="8:8" ht="12.5" x14ac:dyDescent="0.25">
      <c r="H655" s="17"/>
    </row>
    <row r="656" spans="8:8" ht="12.5" x14ac:dyDescent="0.25">
      <c r="H656" s="17"/>
    </row>
    <row r="657" spans="8:8" ht="12.5" x14ac:dyDescent="0.25">
      <c r="H657" s="17"/>
    </row>
    <row r="658" spans="8:8" ht="12.5" x14ac:dyDescent="0.25">
      <c r="H658" s="17"/>
    </row>
    <row r="659" spans="8:8" ht="12.5" x14ac:dyDescent="0.25">
      <c r="H659" s="17"/>
    </row>
    <row r="660" spans="8:8" ht="12.5" x14ac:dyDescent="0.25">
      <c r="H660" s="17"/>
    </row>
    <row r="661" spans="8:8" ht="12.5" x14ac:dyDescent="0.25">
      <c r="H661" s="17"/>
    </row>
    <row r="662" spans="8:8" ht="12.5" x14ac:dyDescent="0.25">
      <c r="H662" s="17"/>
    </row>
    <row r="663" spans="8:8" ht="12.5" x14ac:dyDescent="0.25">
      <c r="H663" s="17"/>
    </row>
    <row r="664" spans="8:8" ht="12.5" x14ac:dyDescent="0.25">
      <c r="H664" s="17"/>
    </row>
    <row r="665" spans="8:8" ht="12.5" x14ac:dyDescent="0.25">
      <c r="H665" s="17"/>
    </row>
    <row r="666" spans="8:8" ht="12.5" x14ac:dyDescent="0.25">
      <c r="H666" s="17"/>
    </row>
    <row r="667" spans="8:8" ht="12.5" x14ac:dyDescent="0.25">
      <c r="H667" s="17"/>
    </row>
    <row r="668" spans="8:8" ht="12.5" x14ac:dyDescent="0.25">
      <c r="H668" s="17"/>
    </row>
    <row r="669" spans="8:8" ht="12.5" x14ac:dyDescent="0.25">
      <c r="H669" s="17"/>
    </row>
    <row r="670" spans="8:8" ht="12.5" x14ac:dyDescent="0.25">
      <c r="H670" s="17"/>
    </row>
    <row r="671" spans="8:8" ht="12.5" x14ac:dyDescent="0.25">
      <c r="H671" s="17"/>
    </row>
    <row r="672" spans="8:8" ht="12.5" x14ac:dyDescent="0.25">
      <c r="H672" s="17"/>
    </row>
    <row r="673" spans="8:8" ht="12.5" x14ac:dyDescent="0.25">
      <c r="H673" s="17"/>
    </row>
    <row r="674" spans="8:8" ht="12.5" x14ac:dyDescent="0.25">
      <c r="H674" s="17"/>
    </row>
    <row r="675" spans="8:8" ht="12.5" x14ac:dyDescent="0.25">
      <c r="H675" s="17"/>
    </row>
    <row r="676" spans="8:8" ht="12.5" x14ac:dyDescent="0.25">
      <c r="H676" s="17"/>
    </row>
    <row r="677" spans="8:8" ht="12.5" x14ac:dyDescent="0.25">
      <c r="H677" s="17"/>
    </row>
    <row r="678" spans="8:8" ht="12.5" x14ac:dyDescent="0.25">
      <c r="H678" s="17"/>
    </row>
    <row r="679" spans="8:8" ht="12.5" x14ac:dyDescent="0.25">
      <c r="H679" s="17"/>
    </row>
    <row r="680" spans="8:8" ht="12.5" x14ac:dyDescent="0.25">
      <c r="H680" s="17"/>
    </row>
    <row r="681" spans="8:8" ht="12.5" x14ac:dyDescent="0.25">
      <c r="H681" s="17"/>
    </row>
    <row r="682" spans="8:8" ht="12.5" x14ac:dyDescent="0.25">
      <c r="H682" s="17"/>
    </row>
    <row r="683" spans="8:8" ht="12.5" x14ac:dyDescent="0.25">
      <c r="H683" s="17"/>
    </row>
    <row r="684" spans="8:8" ht="12.5" x14ac:dyDescent="0.25">
      <c r="H684" s="17"/>
    </row>
    <row r="685" spans="8:8" ht="12.5" x14ac:dyDescent="0.25">
      <c r="H685" s="17"/>
    </row>
    <row r="686" spans="8:8" ht="12.5" x14ac:dyDescent="0.25">
      <c r="H686" s="17"/>
    </row>
    <row r="687" spans="8:8" ht="12.5" x14ac:dyDescent="0.25">
      <c r="H687" s="17"/>
    </row>
    <row r="688" spans="8:8" ht="12.5" x14ac:dyDescent="0.25">
      <c r="H688" s="17"/>
    </row>
    <row r="689" spans="8:8" ht="12.5" x14ac:dyDescent="0.25">
      <c r="H689" s="17"/>
    </row>
    <row r="690" spans="8:8" ht="12.5" x14ac:dyDescent="0.25">
      <c r="H690" s="17"/>
    </row>
    <row r="691" spans="8:8" ht="12.5" x14ac:dyDescent="0.25">
      <c r="H691" s="17"/>
    </row>
    <row r="692" spans="8:8" ht="12.5" x14ac:dyDescent="0.25">
      <c r="H692" s="17"/>
    </row>
    <row r="693" spans="8:8" ht="12.5" x14ac:dyDescent="0.25">
      <c r="H693" s="17"/>
    </row>
    <row r="694" spans="8:8" ht="12.5" x14ac:dyDescent="0.25">
      <c r="H694" s="17"/>
    </row>
    <row r="695" spans="8:8" ht="12.5" x14ac:dyDescent="0.25">
      <c r="H695" s="17"/>
    </row>
    <row r="696" spans="8:8" ht="12.5" x14ac:dyDescent="0.25">
      <c r="H696" s="17"/>
    </row>
    <row r="697" spans="8:8" ht="12.5" x14ac:dyDescent="0.25">
      <c r="H697" s="17"/>
    </row>
    <row r="698" spans="8:8" ht="12.5" x14ac:dyDescent="0.25">
      <c r="H698" s="17"/>
    </row>
    <row r="699" spans="8:8" ht="12.5" x14ac:dyDescent="0.25">
      <c r="H699" s="17"/>
    </row>
    <row r="700" spans="8:8" ht="12.5" x14ac:dyDescent="0.25">
      <c r="H700" s="17"/>
    </row>
    <row r="701" spans="8:8" ht="12.5" x14ac:dyDescent="0.25">
      <c r="H701" s="17"/>
    </row>
    <row r="702" spans="8:8" ht="12.5" x14ac:dyDescent="0.25">
      <c r="H702" s="17"/>
    </row>
    <row r="703" spans="8:8" ht="12.5" x14ac:dyDescent="0.25">
      <c r="H703" s="17"/>
    </row>
    <row r="704" spans="8:8" ht="12.5" x14ac:dyDescent="0.25">
      <c r="H704" s="17"/>
    </row>
    <row r="705" spans="8:8" ht="12.5" x14ac:dyDescent="0.25">
      <c r="H705" s="17"/>
    </row>
    <row r="706" spans="8:8" ht="12.5" x14ac:dyDescent="0.25">
      <c r="H706" s="17"/>
    </row>
    <row r="707" spans="8:8" ht="12.5" x14ac:dyDescent="0.25">
      <c r="H707" s="17"/>
    </row>
    <row r="708" spans="8:8" ht="12.5" x14ac:dyDescent="0.25">
      <c r="H708" s="17"/>
    </row>
    <row r="709" spans="8:8" ht="12.5" x14ac:dyDescent="0.25">
      <c r="H709" s="17"/>
    </row>
    <row r="710" spans="8:8" ht="12.5" x14ac:dyDescent="0.25">
      <c r="H710" s="17"/>
    </row>
    <row r="711" spans="8:8" ht="12.5" x14ac:dyDescent="0.25">
      <c r="H711" s="17"/>
    </row>
    <row r="712" spans="8:8" ht="12.5" x14ac:dyDescent="0.25">
      <c r="H712" s="17"/>
    </row>
    <row r="713" spans="8:8" ht="12.5" x14ac:dyDescent="0.25">
      <c r="H713" s="17"/>
    </row>
    <row r="714" spans="8:8" ht="12.5" x14ac:dyDescent="0.25">
      <c r="H714" s="17"/>
    </row>
    <row r="715" spans="8:8" ht="12.5" x14ac:dyDescent="0.25">
      <c r="H715" s="17"/>
    </row>
    <row r="716" spans="8:8" ht="12.5" x14ac:dyDescent="0.25">
      <c r="H716" s="17"/>
    </row>
    <row r="717" spans="8:8" ht="12.5" x14ac:dyDescent="0.25">
      <c r="H717" s="17"/>
    </row>
    <row r="718" spans="8:8" ht="12.5" x14ac:dyDescent="0.25">
      <c r="H718" s="17"/>
    </row>
    <row r="719" spans="8:8" ht="12.5" x14ac:dyDescent="0.25">
      <c r="H719" s="17"/>
    </row>
    <row r="720" spans="8:8" ht="12.5" x14ac:dyDescent="0.25">
      <c r="H720" s="17"/>
    </row>
    <row r="721" spans="8:8" ht="12.5" x14ac:dyDescent="0.25">
      <c r="H721" s="17"/>
    </row>
    <row r="722" spans="8:8" ht="12.5" x14ac:dyDescent="0.25">
      <c r="H722" s="17"/>
    </row>
    <row r="723" spans="8:8" ht="12.5" x14ac:dyDescent="0.25">
      <c r="H723" s="17"/>
    </row>
    <row r="724" spans="8:8" ht="12.5" x14ac:dyDescent="0.25">
      <c r="H724" s="17"/>
    </row>
    <row r="725" spans="8:8" ht="12.5" x14ac:dyDescent="0.25">
      <c r="H725" s="17"/>
    </row>
    <row r="726" spans="8:8" ht="12.5" x14ac:dyDescent="0.25">
      <c r="H726" s="17"/>
    </row>
    <row r="727" spans="8:8" ht="12.5" x14ac:dyDescent="0.25">
      <c r="H727" s="17"/>
    </row>
    <row r="728" spans="8:8" ht="12.5" x14ac:dyDescent="0.25">
      <c r="H728" s="17"/>
    </row>
    <row r="729" spans="8:8" ht="12.5" x14ac:dyDescent="0.25">
      <c r="H729" s="17"/>
    </row>
    <row r="730" spans="8:8" ht="12.5" x14ac:dyDescent="0.25">
      <c r="H730" s="17"/>
    </row>
    <row r="731" spans="8:8" ht="12.5" x14ac:dyDescent="0.25">
      <c r="H731" s="17"/>
    </row>
    <row r="732" spans="8:8" ht="12.5" x14ac:dyDescent="0.25">
      <c r="H732" s="17"/>
    </row>
    <row r="733" spans="8:8" ht="12.5" x14ac:dyDescent="0.25">
      <c r="H733" s="17"/>
    </row>
    <row r="734" spans="8:8" ht="12.5" x14ac:dyDescent="0.25">
      <c r="H734" s="17"/>
    </row>
    <row r="735" spans="8:8" ht="12.5" x14ac:dyDescent="0.25">
      <c r="H735" s="17"/>
    </row>
    <row r="736" spans="8:8" ht="12.5" x14ac:dyDescent="0.25">
      <c r="H736" s="17"/>
    </row>
    <row r="737" spans="8:8" ht="12.5" x14ac:dyDescent="0.25">
      <c r="H737" s="17"/>
    </row>
    <row r="738" spans="8:8" ht="12.5" x14ac:dyDescent="0.25">
      <c r="H738" s="17"/>
    </row>
    <row r="739" spans="8:8" ht="12.5" x14ac:dyDescent="0.25">
      <c r="H739" s="17"/>
    </row>
    <row r="740" spans="8:8" ht="12.5" x14ac:dyDescent="0.25">
      <c r="H740" s="17"/>
    </row>
    <row r="741" spans="8:8" ht="12.5" x14ac:dyDescent="0.25">
      <c r="H741" s="17"/>
    </row>
    <row r="742" spans="8:8" ht="12.5" x14ac:dyDescent="0.25">
      <c r="H742" s="17"/>
    </row>
    <row r="743" spans="8:8" ht="12.5" x14ac:dyDescent="0.25">
      <c r="H743" s="17"/>
    </row>
    <row r="744" spans="8:8" ht="12.5" x14ac:dyDescent="0.25">
      <c r="H744" s="17"/>
    </row>
    <row r="745" spans="8:8" ht="12.5" x14ac:dyDescent="0.25">
      <c r="H745" s="17"/>
    </row>
    <row r="746" spans="8:8" ht="12.5" x14ac:dyDescent="0.25">
      <c r="H746" s="17"/>
    </row>
    <row r="747" spans="8:8" ht="12.5" x14ac:dyDescent="0.25">
      <c r="H747" s="17"/>
    </row>
    <row r="748" spans="8:8" ht="12.5" x14ac:dyDescent="0.25">
      <c r="H748" s="17"/>
    </row>
    <row r="749" spans="8:8" ht="12.5" x14ac:dyDescent="0.25">
      <c r="H749" s="17"/>
    </row>
    <row r="750" spans="8:8" ht="12.5" x14ac:dyDescent="0.25">
      <c r="H750" s="17"/>
    </row>
    <row r="751" spans="8:8" ht="12.5" x14ac:dyDescent="0.25">
      <c r="H751" s="17"/>
    </row>
    <row r="752" spans="8:8" ht="12.5" x14ac:dyDescent="0.25">
      <c r="H752" s="17"/>
    </row>
    <row r="753" spans="8:8" ht="12.5" x14ac:dyDescent="0.25">
      <c r="H753" s="17"/>
    </row>
    <row r="754" spans="8:8" ht="12.5" x14ac:dyDescent="0.25">
      <c r="H754" s="17"/>
    </row>
    <row r="755" spans="8:8" ht="12.5" x14ac:dyDescent="0.25">
      <c r="H755" s="17"/>
    </row>
    <row r="756" spans="8:8" ht="12.5" x14ac:dyDescent="0.25">
      <c r="H756" s="17"/>
    </row>
    <row r="757" spans="8:8" ht="12.5" x14ac:dyDescent="0.25">
      <c r="H757" s="17"/>
    </row>
    <row r="758" spans="8:8" ht="12.5" x14ac:dyDescent="0.25">
      <c r="H758" s="17"/>
    </row>
    <row r="759" spans="8:8" ht="12.5" x14ac:dyDescent="0.25">
      <c r="H759" s="17"/>
    </row>
    <row r="760" spans="8:8" ht="12.5" x14ac:dyDescent="0.25">
      <c r="H760" s="17"/>
    </row>
    <row r="761" spans="8:8" ht="12.5" x14ac:dyDescent="0.25">
      <c r="H761" s="17"/>
    </row>
    <row r="762" spans="8:8" ht="12.5" x14ac:dyDescent="0.25">
      <c r="H762" s="17"/>
    </row>
    <row r="763" spans="8:8" ht="12.5" x14ac:dyDescent="0.25">
      <c r="H763" s="17"/>
    </row>
    <row r="764" spans="8:8" ht="12.5" x14ac:dyDescent="0.25">
      <c r="H764" s="17"/>
    </row>
    <row r="765" spans="8:8" ht="12.5" x14ac:dyDescent="0.25">
      <c r="H765" s="17"/>
    </row>
    <row r="766" spans="8:8" ht="12.5" x14ac:dyDescent="0.25">
      <c r="H766" s="17"/>
    </row>
    <row r="767" spans="8:8" ht="12.5" x14ac:dyDescent="0.25">
      <c r="H767" s="17"/>
    </row>
    <row r="768" spans="8:8" ht="12.5" x14ac:dyDescent="0.25">
      <c r="H768" s="17"/>
    </row>
    <row r="769" spans="8:8" ht="12.5" x14ac:dyDescent="0.25">
      <c r="H769" s="17"/>
    </row>
    <row r="770" spans="8:8" ht="12.5" x14ac:dyDescent="0.25">
      <c r="H770" s="17"/>
    </row>
    <row r="771" spans="8:8" ht="12.5" x14ac:dyDescent="0.25">
      <c r="H771" s="17"/>
    </row>
    <row r="772" spans="8:8" ht="12.5" x14ac:dyDescent="0.25">
      <c r="H772" s="17"/>
    </row>
    <row r="773" spans="8:8" ht="12.5" x14ac:dyDescent="0.25">
      <c r="H773" s="17"/>
    </row>
    <row r="774" spans="8:8" ht="12.5" x14ac:dyDescent="0.25">
      <c r="H774" s="17"/>
    </row>
    <row r="775" spans="8:8" ht="12.5" x14ac:dyDescent="0.25">
      <c r="H775" s="17"/>
    </row>
    <row r="776" spans="8:8" ht="12.5" x14ac:dyDescent="0.25">
      <c r="H776" s="17"/>
    </row>
    <row r="777" spans="8:8" ht="12.5" x14ac:dyDescent="0.25">
      <c r="H777" s="17"/>
    </row>
    <row r="778" spans="8:8" ht="12.5" x14ac:dyDescent="0.25">
      <c r="H778" s="17"/>
    </row>
    <row r="779" spans="8:8" ht="12.5" x14ac:dyDescent="0.25">
      <c r="H779" s="17"/>
    </row>
    <row r="780" spans="8:8" ht="12.5" x14ac:dyDescent="0.25">
      <c r="H780" s="17"/>
    </row>
    <row r="781" spans="8:8" ht="12.5" x14ac:dyDescent="0.25">
      <c r="H781" s="17"/>
    </row>
    <row r="782" spans="8:8" ht="12.5" x14ac:dyDescent="0.25">
      <c r="H782" s="17"/>
    </row>
    <row r="783" spans="8:8" ht="12.5" x14ac:dyDescent="0.25">
      <c r="H783" s="17"/>
    </row>
    <row r="784" spans="8:8" ht="12.5" x14ac:dyDescent="0.25">
      <c r="H784" s="17"/>
    </row>
    <row r="785" spans="8:8" ht="12.5" x14ac:dyDescent="0.25">
      <c r="H785" s="17"/>
    </row>
    <row r="786" spans="8:8" ht="12.5" x14ac:dyDescent="0.25">
      <c r="H786" s="17"/>
    </row>
    <row r="787" spans="8:8" ht="12.5" x14ac:dyDescent="0.25">
      <c r="H787" s="17"/>
    </row>
    <row r="788" spans="8:8" ht="12.5" x14ac:dyDescent="0.25">
      <c r="H788" s="17"/>
    </row>
    <row r="789" spans="8:8" ht="12.5" x14ac:dyDescent="0.25">
      <c r="H789" s="17"/>
    </row>
    <row r="790" spans="8:8" ht="12.5" x14ac:dyDescent="0.25">
      <c r="H790" s="17"/>
    </row>
    <row r="791" spans="8:8" ht="12.5" x14ac:dyDescent="0.25">
      <c r="H791" s="17"/>
    </row>
    <row r="792" spans="8:8" ht="12.5" x14ac:dyDescent="0.25">
      <c r="H792" s="17"/>
    </row>
    <row r="793" spans="8:8" ht="12.5" x14ac:dyDescent="0.25">
      <c r="H793" s="17"/>
    </row>
    <row r="794" spans="8:8" ht="12.5" x14ac:dyDescent="0.25">
      <c r="H794" s="17"/>
    </row>
    <row r="795" spans="8:8" ht="12.5" x14ac:dyDescent="0.25">
      <c r="H795" s="17"/>
    </row>
    <row r="796" spans="8:8" ht="12.5" x14ac:dyDescent="0.25">
      <c r="H796" s="17"/>
    </row>
    <row r="797" spans="8:8" ht="12.5" x14ac:dyDescent="0.25">
      <c r="H797" s="17"/>
    </row>
    <row r="798" spans="8:8" ht="12.5" x14ac:dyDescent="0.25">
      <c r="H798" s="17"/>
    </row>
    <row r="799" spans="8:8" ht="12.5" x14ac:dyDescent="0.25">
      <c r="H799" s="17"/>
    </row>
    <row r="800" spans="8:8" ht="12.5" x14ac:dyDescent="0.25">
      <c r="H800" s="17"/>
    </row>
    <row r="801" spans="8:8" ht="12.5" x14ac:dyDescent="0.25">
      <c r="H801" s="17"/>
    </row>
    <row r="802" spans="8:8" ht="12.5" x14ac:dyDescent="0.25">
      <c r="H802" s="17"/>
    </row>
    <row r="803" spans="8:8" ht="12.5" x14ac:dyDescent="0.25">
      <c r="H803" s="17"/>
    </row>
    <row r="804" spans="8:8" ht="12.5" x14ac:dyDescent="0.25">
      <c r="H804" s="17"/>
    </row>
    <row r="805" spans="8:8" ht="12.5" x14ac:dyDescent="0.25">
      <c r="H805" s="17"/>
    </row>
    <row r="806" spans="8:8" ht="12.5" x14ac:dyDescent="0.25">
      <c r="H806" s="17"/>
    </row>
    <row r="807" spans="8:8" ht="12.5" x14ac:dyDescent="0.25">
      <c r="H807" s="17"/>
    </row>
    <row r="808" spans="8:8" ht="12.5" x14ac:dyDescent="0.25">
      <c r="H808" s="17"/>
    </row>
    <row r="809" spans="8:8" ht="12.5" x14ac:dyDescent="0.25">
      <c r="H809" s="17"/>
    </row>
    <row r="810" spans="8:8" ht="12.5" x14ac:dyDescent="0.25">
      <c r="H810" s="17"/>
    </row>
    <row r="811" spans="8:8" ht="12.5" x14ac:dyDescent="0.25">
      <c r="H811" s="17"/>
    </row>
    <row r="812" spans="8:8" ht="12.5" x14ac:dyDescent="0.25">
      <c r="H812" s="17"/>
    </row>
    <row r="813" spans="8:8" ht="12.5" x14ac:dyDescent="0.25">
      <c r="H813" s="17"/>
    </row>
    <row r="814" spans="8:8" ht="12.5" x14ac:dyDescent="0.25">
      <c r="H814" s="17"/>
    </row>
    <row r="815" spans="8:8" ht="12.5" x14ac:dyDescent="0.25">
      <c r="H815" s="17"/>
    </row>
    <row r="816" spans="8:8" ht="12.5" x14ac:dyDescent="0.25">
      <c r="H816" s="17"/>
    </row>
    <row r="817" spans="8:8" ht="12.5" x14ac:dyDescent="0.25">
      <c r="H817" s="17"/>
    </row>
    <row r="818" spans="8:8" ht="12.5" x14ac:dyDescent="0.25">
      <c r="H818" s="17"/>
    </row>
    <row r="819" spans="8:8" ht="12.5" x14ac:dyDescent="0.25">
      <c r="H819" s="17"/>
    </row>
    <row r="820" spans="8:8" ht="12.5" x14ac:dyDescent="0.25">
      <c r="H820" s="17"/>
    </row>
    <row r="821" spans="8:8" ht="12.5" x14ac:dyDescent="0.25">
      <c r="H821" s="17"/>
    </row>
    <row r="822" spans="8:8" ht="12.5" x14ac:dyDescent="0.25">
      <c r="H822" s="17"/>
    </row>
    <row r="823" spans="8:8" ht="12.5" x14ac:dyDescent="0.25">
      <c r="H823" s="17"/>
    </row>
    <row r="824" spans="8:8" ht="12.5" x14ac:dyDescent="0.25">
      <c r="H824" s="17"/>
    </row>
    <row r="825" spans="8:8" ht="12.5" x14ac:dyDescent="0.25">
      <c r="H825" s="17"/>
    </row>
    <row r="826" spans="8:8" ht="12.5" x14ac:dyDescent="0.25">
      <c r="H826" s="17"/>
    </row>
    <row r="827" spans="8:8" ht="12.5" x14ac:dyDescent="0.25">
      <c r="H827" s="17"/>
    </row>
    <row r="828" spans="8:8" ht="12.5" x14ac:dyDescent="0.25">
      <c r="H828" s="17"/>
    </row>
    <row r="829" spans="8:8" ht="12.5" x14ac:dyDescent="0.25">
      <c r="H829" s="17"/>
    </row>
    <row r="830" spans="8:8" ht="12.5" x14ac:dyDescent="0.25">
      <c r="H830" s="17"/>
    </row>
    <row r="831" spans="8:8" ht="12.5" x14ac:dyDescent="0.25">
      <c r="H831" s="17"/>
    </row>
    <row r="832" spans="8:8" ht="12.5" x14ac:dyDescent="0.25">
      <c r="H832" s="17"/>
    </row>
    <row r="833" spans="8:8" ht="12.5" x14ac:dyDescent="0.25">
      <c r="H833" s="17"/>
    </row>
    <row r="834" spans="8:8" ht="12.5" x14ac:dyDescent="0.25">
      <c r="H834" s="17"/>
    </row>
    <row r="835" spans="8:8" ht="12.5" x14ac:dyDescent="0.25">
      <c r="H835" s="17"/>
    </row>
    <row r="836" spans="8:8" ht="12.5" x14ac:dyDescent="0.25">
      <c r="H836" s="17"/>
    </row>
    <row r="837" spans="8:8" ht="12.5" x14ac:dyDescent="0.25">
      <c r="H837" s="17"/>
    </row>
    <row r="838" spans="8:8" ht="12.5" x14ac:dyDescent="0.25">
      <c r="H838" s="17"/>
    </row>
    <row r="839" spans="8:8" ht="12.5" x14ac:dyDescent="0.25">
      <c r="H839" s="17"/>
    </row>
    <row r="840" spans="8:8" ht="12.5" x14ac:dyDescent="0.25">
      <c r="H840" s="17"/>
    </row>
    <row r="841" spans="8:8" ht="12.5" x14ac:dyDescent="0.25">
      <c r="H841" s="17"/>
    </row>
    <row r="842" spans="8:8" ht="12.5" x14ac:dyDescent="0.25">
      <c r="H842" s="17"/>
    </row>
    <row r="843" spans="8:8" ht="12.5" x14ac:dyDescent="0.25">
      <c r="H843" s="17"/>
    </row>
    <row r="844" spans="8:8" ht="12.5" x14ac:dyDescent="0.25">
      <c r="H844" s="17"/>
    </row>
    <row r="845" spans="8:8" ht="12.5" x14ac:dyDescent="0.25">
      <c r="H845" s="17"/>
    </row>
    <row r="846" spans="8:8" ht="12.5" x14ac:dyDescent="0.25">
      <c r="H846" s="17"/>
    </row>
    <row r="847" spans="8:8" ht="12.5" x14ac:dyDescent="0.25">
      <c r="H847" s="17"/>
    </row>
    <row r="848" spans="8:8" ht="12.5" x14ac:dyDescent="0.25">
      <c r="H848" s="17"/>
    </row>
    <row r="849" spans="8:8" ht="12.5" x14ac:dyDescent="0.25">
      <c r="H849" s="17"/>
    </row>
    <row r="850" spans="8:8" ht="12.5" x14ac:dyDescent="0.25">
      <c r="H850" s="17"/>
    </row>
    <row r="851" spans="8:8" ht="12.5" x14ac:dyDescent="0.25">
      <c r="H851" s="17"/>
    </row>
    <row r="852" spans="8:8" ht="12.5" x14ac:dyDescent="0.25">
      <c r="H852" s="17"/>
    </row>
    <row r="853" spans="8:8" ht="12.5" x14ac:dyDescent="0.25">
      <c r="H853" s="17"/>
    </row>
    <row r="854" spans="8:8" ht="12.5" x14ac:dyDescent="0.25">
      <c r="H854" s="17"/>
    </row>
    <row r="855" spans="8:8" ht="12.5" x14ac:dyDescent="0.25">
      <c r="H855" s="17"/>
    </row>
    <row r="856" spans="8:8" ht="12.5" x14ac:dyDescent="0.25">
      <c r="H856" s="17"/>
    </row>
    <row r="857" spans="8:8" ht="12.5" x14ac:dyDescent="0.25">
      <c r="H857" s="17"/>
    </row>
    <row r="858" spans="8:8" ht="12.5" x14ac:dyDescent="0.25">
      <c r="H858" s="17"/>
    </row>
    <row r="859" spans="8:8" ht="12.5" x14ac:dyDescent="0.25">
      <c r="H859" s="17"/>
    </row>
    <row r="860" spans="8:8" ht="12.5" x14ac:dyDescent="0.25">
      <c r="H860" s="17"/>
    </row>
    <row r="861" spans="8:8" ht="12.5" x14ac:dyDescent="0.25">
      <c r="H861" s="17"/>
    </row>
    <row r="862" spans="8:8" ht="12.5" x14ac:dyDescent="0.25">
      <c r="H862" s="17"/>
    </row>
    <row r="863" spans="8:8" ht="12.5" x14ac:dyDescent="0.25">
      <c r="H863" s="17"/>
    </row>
    <row r="864" spans="8:8" ht="12.5" x14ac:dyDescent="0.25">
      <c r="H864" s="17"/>
    </row>
    <row r="865" spans="8:8" ht="12.5" x14ac:dyDescent="0.25">
      <c r="H865" s="17"/>
    </row>
    <row r="866" spans="8:8" ht="12.5" x14ac:dyDescent="0.25">
      <c r="H866" s="17"/>
    </row>
    <row r="867" spans="8:8" ht="12.5" x14ac:dyDescent="0.25">
      <c r="H867" s="17"/>
    </row>
    <row r="868" spans="8:8" ht="12.5" x14ac:dyDescent="0.25">
      <c r="H868" s="17"/>
    </row>
    <row r="869" spans="8:8" ht="12.5" x14ac:dyDescent="0.25">
      <c r="H869" s="17"/>
    </row>
    <row r="870" spans="8:8" ht="12.5" x14ac:dyDescent="0.25">
      <c r="H870" s="17"/>
    </row>
    <row r="871" spans="8:8" ht="12.5" x14ac:dyDescent="0.25">
      <c r="H871" s="17"/>
    </row>
    <row r="872" spans="8:8" ht="12.5" x14ac:dyDescent="0.25">
      <c r="H872" s="17"/>
    </row>
    <row r="873" spans="8:8" ht="12.5" x14ac:dyDescent="0.25">
      <c r="H873" s="17"/>
    </row>
    <row r="874" spans="8:8" ht="12.5" x14ac:dyDescent="0.25">
      <c r="H874" s="17"/>
    </row>
    <row r="875" spans="8:8" ht="12.5" x14ac:dyDescent="0.25">
      <c r="H875" s="17"/>
    </row>
    <row r="876" spans="8:8" ht="12.5" x14ac:dyDescent="0.25">
      <c r="H876" s="17"/>
    </row>
    <row r="877" spans="8:8" ht="12.5" x14ac:dyDescent="0.25">
      <c r="H877" s="17"/>
    </row>
    <row r="878" spans="8:8" ht="12.5" x14ac:dyDescent="0.25">
      <c r="H878" s="17"/>
    </row>
    <row r="879" spans="8:8" ht="12.5" x14ac:dyDescent="0.25">
      <c r="H879" s="17"/>
    </row>
    <row r="880" spans="8:8" ht="12.5" x14ac:dyDescent="0.25">
      <c r="H880" s="17"/>
    </row>
    <row r="881" spans="8:8" ht="12.5" x14ac:dyDescent="0.25">
      <c r="H881" s="17"/>
    </row>
    <row r="882" spans="8:8" ht="12.5" x14ac:dyDescent="0.25">
      <c r="H882" s="17"/>
    </row>
    <row r="883" spans="8:8" ht="12.5" x14ac:dyDescent="0.25">
      <c r="H883" s="17"/>
    </row>
    <row r="884" spans="8:8" ht="12.5" x14ac:dyDescent="0.25">
      <c r="H884" s="17"/>
    </row>
    <row r="885" spans="8:8" ht="12.5" x14ac:dyDescent="0.25">
      <c r="H885" s="17"/>
    </row>
    <row r="886" spans="8:8" ht="12.5" x14ac:dyDescent="0.25">
      <c r="H886" s="17"/>
    </row>
    <row r="887" spans="8:8" ht="12.5" x14ac:dyDescent="0.25">
      <c r="H887" s="17"/>
    </row>
    <row r="888" spans="8:8" ht="12.5" x14ac:dyDescent="0.25">
      <c r="H888" s="17"/>
    </row>
    <row r="889" spans="8:8" ht="12.5" x14ac:dyDescent="0.25">
      <c r="H889" s="17"/>
    </row>
    <row r="890" spans="8:8" ht="12.5" x14ac:dyDescent="0.25">
      <c r="H890" s="17"/>
    </row>
    <row r="891" spans="8:8" ht="12.5" x14ac:dyDescent="0.25">
      <c r="H891" s="17"/>
    </row>
    <row r="892" spans="8:8" ht="12.5" x14ac:dyDescent="0.25">
      <c r="H892" s="17"/>
    </row>
    <row r="893" spans="8:8" ht="12.5" x14ac:dyDescent="0.25">
      <c r="H893" s="17"/>
    </row>
    <row r="894" spans="8:8" ht="12.5" x14ac:dyDescent="0.25">
      <c r="H894" s="17"/>
    </row>
    <row r="895" spans="8:8" ht="12.5" x14ac:dyDescent="0.25">
      <c r="H895" s="17"/>
    </row>
    <row r="896" spans="8:8" ht="12.5" x14ac:dyDescent="0.25">
      <c r="H896" s="17"/>
    </row>
    <row r="897" spans="8:8" ht="12.5" x14ac:dyDescent="0.25">
      <c r="H897" s="17"/>
    </row>
    <row r="898" spans="8:8" ht="12.5" x14ac:dyDescent="0.25">
      <c r="H898" s="17"/>
    </row>
    <row r="899" spans="8:8" ht="12.5" x14ac:dyDescent="0.25">
      <c r="H899" s="17"/>
    </row>
    <row r="900" spans="8:8" ht="12.5" x14ac:dyDescent="0.25">
      <c r="H900" s="17"/>
    </row>
    <row r="901" spans="8:8" ht="12.5" x14ac:dyDescent="0.25">
      <c r="H901" s="17"/>
    </row>
    <row r="902" spans="8:8" ht="12.5" x14ac:dyDescent="0.25">
      <c r="H902" s="17"/>
    </row>
    <row r="903" spans="8:8" ht="12.5" x14ac:dyDescent="0.25">
      <c r="H903" s="17"/>
    </row>
    <row r="904" spans="8:8" ht="12.5" x14ac:dyDescent="0.25">
      <c r="H904" s="17"/>
    </row>
    <row r="905" spans="8:8" ht="12.5" x14ac:dyDescent="0.25">
      <c r="H905" s="17"/>
    </row>
    <row r="906" spans="8:8" ht="12.5" x14ac:dyDescent="0.25">
      <c r="H906" s="17"/>
    </row>
    <row r="907" spans="8:8" ht="12.5" x14ac:dyDescent="0.25">
      <c r="H907" s="17"/>
    </row>
    <row r="908" spans="8:8" ht="12.5" x14ac:dyDescent="0.25">
      <c r="H908" s="17"/>
    </row>
    <row r="909" spans="8:8" ht="12.5" x14ac:dyDescent="0.25">
      <c r="H909" s="17"/>
    </row>
    <row r="910" spans="8:8" ht="12.5" x14ac:dyDescent="0.25">
      <c r="H910" s="17"/>
    </row>
    <row r="911" spans="8:8" ht="12.5" x14ac:dyDescent="0.25">
      <c r="H911" s="17"/>
    </row>
    <row r="912" spans="8:8" ht="12.5" x14ac:dyDescent="0.25">
      <c r="H912" s="17"/>
    </row>
    <row r="913" spans="8:8" ht="12.5" x14ac:dyDescent="0.25">
      <c r="H913" s="17"/>
    </row>
    <row r="914" spans="8:8" ht="12.5" x14ac:dyDescent="0.25">
      <c r="H914" s="17"/>
    </row>
    <row r="915" spans="8:8" ht="12.5" x14ac:dyDescent="0.25">
      <c r="H915" s="17"/>
    </row>
    <row r="916" spans="8:8" ht="12.5" x14ac:dyDescent="0.25">
      <c r="H916" s="17"/>
    </row>
    <row r="917" spans="8:8" ht="12.5" x14ac:dyDescent="0.25">
      <c r="H917" s="17"/>
    </row>
    <row r="918" spans="8:8" ht="12.5" x14ac:dyDescent="0.25">
      <c r="H918" s="17"/>
    </row>
    <row r="919" spans="8:8" ht="12.5" x14ac:dyDescent="0.25">
      <c r="H919" s="17"/>
    </row>
    <row r="920" spans="8:8" ht="12.5" x14ac:dyDescent="0.25">
      <c r="H920" s="17"/>
    </row>
    <row r="921" spans="8:8" ht="12.5" x14ac:dyDescent="0.25">
      <c r="H921" s="17"/>
    </row>
    <row r="922" spans="8:8" ht="12.5" x14ac:dyDescent="0.25">
      <c r="H922" s="17"/>
    </row>
    <row r="923" spans="8:8" ht="12.5" x14ac:dyDescent="0.25">
      <c r="H923" s="17"/>
    </row>
    <row r="924" spans="8:8" ht="12.5" x14ac:dyDescent="0.25">
      <c r="H924" s="17"/>
    </row>
    <row r="925" spans="8:8" ht="12.5" x14ac:dyDescent="0.25">
      <c r="H925" s="17"/>
    </row>
    <row r="926" spans="8:8" ht="12.5" x14ac:dyDescent="0.25">
      <c r="H926" s="17"/>
    </row>
    <row r="927" spans="8:8" ht="12.5" x14ac:dyDescent="0.25">
      <c r="H927" s="17"/>
    </row>
    <row r="928" spans="8:8" ht="12.5" x14ac:dyDescent="0.25">
      <c r="H928" s="17"/>
    </row>
    <row r="929" spans="8:8" ht="12.5" x14ac:dyDescent="0.25">
      <c r="H929" s="17"/>
    </row>
    <row r="930" spans="8:8" ht="12.5" x14ac:dyDescent="0.25">
      <c r="H930" s="17"/>
    </row>
    <row r="931" spans="8:8" ht="12.5" x14ac:dyDescent="0.25">
      <c r="H931" s="17"/>
    </row>
    <row r="932" spans="8:8" ht="12.5" x14ac:dyDescent="0.25">
      <c r="H932" s="17"/>
    </row>
    <row r="933" spans="8:8" ht="12.5" x14ac:dyDescent="0.25">
      <c r="H933" s="17"/>
    </row>
    <row r="934" spans="8:8" ht="12.5" x14ac:dyDescent="0.25">
      <c r="H934" s="17"/>
    </row>
    <row r="935" spans="8:8" ht="12.5" x14ac:dyDescent="0.25">
      <c r="H935" s="17"/>
    </row>
    <row r="936" spans="8:8" ht="12.5" x14ac:dyDescent="0.25">
      <c r="H936" s="17"/>
    </row>
    <row r="937" spans="8:8" ht="12.5" x14ac:dyDescent="0.25">
      <c r="H937" s="17"/>
    </row>
    <row r="938" spans="8:8" ht="12.5" x14ac:dyDescent="0.25">
      <c r="H938" s="17"/>
    </row>
    <row r="939" spans="8:8" ht="12.5" x14ac:dyDescent="0.25">
      <c r="H939" s="17"/>
    </row>
    <row r="940" spans="8:8" ht="12.5" x14ac:dyDescent="0.25">
      <c r="H940" s="17"/>
    </row>
    <row r="941" spans="8:8" ht="12.5" x14ac:dyDescent="0.25">
      <c r="H941" s="17"/>
    </row>
    <row r="942" spans="8:8" ht="12.5" x14ac:dyDescent="0.25">
      <c r="H942" s="17"/>
    </row>
    <row r="943" spans="8:8" ht="12.5" x14ac:dyDescent="0.25">
      <c r="H943" s="17"/>
    </row>
    <row r="944" spans="8:8" ht="12.5" x14ac:dyDescent="0.25">
      <c r="H944" s="17"/>
    </row>
    <row r="945" spans="8:8" ht="12.5" x14ac:dyDescent="0.25">
      <c r="H945" s="17"/>
    </row>
    <row r="946" spans="8:8" ht="12.5" x14ac:dyDescent="0.25">
      <c r="H946" s="17"/>
    </row>
    <row r="947" spans="8:8" ht="12.5" x14ac:dyDescent="0.25">
      <c r="H947" s="17"/>
    </row>
    <row r="948" spans="8:8" ht="12.5" x14ac:dyDescent="0.25">
      <c r="H948" s="17"/>
    </row>
    <row r="949" spans="8:8" ht="12.5" x14ac:dyDescent="0.25">
      <c r="H949" s="17"/>
    </row>
    <row r="950" spans="8:8" ht="12.5" x14ac:dyDescent="0.25">
      <c r="H950" s="17"/>
    </row>
    <row r="951" spans="8:8" ht="12.5" x14ac:dyDescent="0.25">
      <c r="H951" s="17"/>
    </row>
    <row r="952" spans="8:8" ht="12.5" x14ac:dyDescent="0.25">
      <c r="H952" s="17"/>
    </row>
    <row r="953" spans="8:8" ht="12.5" x14ac:dyDescent="0.25">
      <c r="H953" s="17"/>
    </row>
    <row r="954" spans="8:8" ht="12.5" x14ac:dyDescent="0.25">
      <c r="H954" s="17"/>
    </row>
    <row r="955" spans="8:8" ht="12.5" x14ac:dyDescent="0.25">
      <c r="H955" s="17"/>
    </row>
    <row r="956" spans="8:8" ht="12.5" x14ac:dyDescent="0.25">
      <c r="H956" s="17"/>
    </row>
    <row r="957" spans="8:8" ht="12.5" x14ac:dyDescent="0.25">
      <c r="H957" s="17"/>
    </row>
    <row r="958" spans="8:8" ht="12.5" x14ac:dyDescent="0.25">
      <c r="H958" s="17"/>
    </row>
    <row r="959" spans="8:8" ht="12.5" x14ac:dyDescent="0.25">
      <c r="H959" s="17"/>
    </row>
    <row r="960" spans="8:8" ht="12.5" x14ac:dyDescent="0.25">
      <c r="H960" s="17"/>
    </row>
    <row r="961" spans="8:8" ht="12.5" x14ac:dyDescent="0.25">
      <c r="H961" s="17"/>
    </row>
    <row r="962" spans="8:8" ht="12.5" x14ac:dyDescent="0.25">
      <c r="H962" s="17"/>
    </row>
    <row r="963" spans="8:8" ht="12.5" x14ac:dyDescent="0.25">
      <c r="H963" s="17"/>
    </row>
    <row r="964" spans="8:8" ht="12.5" x14ac:dyDescent="0.25">
      <c r="H964" s="17"/>
    </row>
    <row r="965" spans="8:8" ht="12.5" x14ac:dyDescent="0.25">
      <c r="H965" s="17"/>
    </row>
    <row r="966" spans="8:8" ht="12.5" x14ac:dyDescent="0.25">
      <c r="H966" s="17"/>
    </row>
    <row r="967" spans="8:8" ht="12.5" x14ac:dyDescent="0.25">
      <c r="H967" s="17"/>
    </row>
    <row r="968" spans="8:8" ht="12.5" x14ac:dyDescent="0.25">
      <c r="H968" s="17"/>
    </row>
    <row r="969" spans="8:8" ht="12.5" x14ac:dyDescent="0.25">
      <c r="H969" s="17"/>
    </row>
    <row r="970" spans="8:8" ht="12.5" x14ac:dyDescent="0.25">
      <c r="H970" s="17"/>
    </row>
    <row r="971" spans="8:8" ht="12.5" x14ac:dyDescent="0.25">
      <c r="H971" s="17"/>
    </row>
    <row r="972" spans="8:8" ht="12.5" x14ac:dyDescent="0.25">
      <c r="H972" s="17"/>
    </row>
    <row r="973" spans="8:8" ht="12.5" x14ac:dyDescent="0.25">
      <c r="H973" s="17"/>
    </row>
    <row r="974" spans="8:8" ht="12.5" x14ac:dyDescent="0.25">
      <c r="H974" s="17"/>
    </row>
    <row r="975" spans="8:8" ht="12.5" x14ac:dyDescent="0.25">
      <c r="H975" s="17"/>
    </row>
    <row r="976" spans="8:8" ht="12.5" x14ac:dyDescent="0.25">
      <c r="H976" s="17"/>
    </row>
    <row r="977" spans="8:8" ht="12.5" x14ac:dyDescent="0.25">
      <c r="H977" s="17"/>
    </row>
    <row r="978" spans="8:8" ht="12.5" x14ac:dyDescent="0.25">
      <c r="H978" s="17"/>
    </row>
    <row r="979" spans="8:8" ht="12.5" x14ac:dyDescent="0.25">
      <c r="H979" s="17"/>
    </row>
    <row r="980" spans="8:8" ht="12.5" x14ac:dyDescent="0.25">
      <c r="H980" s="17"/>
    </row>
    <row r="981" spans="8:8" ht="12.5" x14ac:dyDescent="0.25">
      <c r="H981" s="17"/>
    </row>
    <row r="982" spans="8:8" ht="12.5" x14ac:dyDescent="0.25">
      <c r="H982" s="17"/>
    </row>
    <row r="983" spans="8:8" ht="12.5" x14ac:dyDescent="0.25">
      <c r="H983" s="17"/>
    </row>
    <row r="984" spans="8:8" ht="12.5" x14ac:dyDescent="0.25">
      <c r="H984" s="17"/>
    </row>
    <row r="985" spans="8:8" ht="12.5" x14ac:dyDescent="0.25">
      <c r="H985" s="17"/>
    </row>
    <row r="986" spans="8:8" ht="12.5" x14ac:dyDescent="0.25">
      <c r="H986" s="17"/>
    </row>
    <row r="987" spans="8:8" ht="12.5" x14ac:dyDescent="0.25">
      <c r="H987" s="17"/>
    </row>
    <row r="988" spans="8:8" ht="12.5" x14ac:dyDescent="0.25">
      <c r="H988" s="17"/>
    </row>
    <row r="989" spans="8:8" ht="12.5" x14ac:dyDescent="0.25">
      <c r="H989" s="17"/>
    </row>
    <row r="990" spans="8:8" ht="12.5" x14ac:dyDescent="0.25">
      <c r="H990" s="17"/>
    </row>
    <row r="991" spans="8:8" ht="12.5" x14ac:dyDescent="0.25">
      <c r="H991" s="17"/>
    </row>
    <row r="992" spans="8:8" ht="12.5" x14ac:dyDescent="0.25">
      <c r="H992" s="17"/>
    </row>
    <row r="993" spans="8:8" ht="12.5" x14ac:dyDescent="0.25">
      <c r="H993" s="17"/>
    </row>
    <row r="994" spans="8:8" ht="12.5" x14ac:dyDescent="0.25">
      <c r="H994" s="17"/>
    </row>
    <row r="995" spans="8:8" ht="12.5" x14ac:dyDescent="0.25">
      <c r="H995" s="17"/>
    </row>
    <row r="996" spans="8:8" ht="12.5" x14ac:dyDescent="0.25">
      <c r="H996" s="17"/>
    </row>
    <row r="997" spans="8:8" ht="12.5" x14ac:dyDescent="0.25">
      <c r="H997" s="17"/>
    </row>
    <row r="998" spans="8:8" ht="12.5" x14ac:dyDescent="0.25">
      <c r="H998" s="17"/>
    </row>
    <row r="999" spans="8:8" ht="12.5" x14ac:dyDescent="0.25">
      <c r="H999" s="17"/>
    </row>
    <row r="1000" spans="8:8" ht="12.5" x14ac:dyDescent="0.25">
      <c r="H1000" s="17"/>
    </row>
    <row r="1001" spans="8:8" ht="12.5" x14ac:dyDescent="0.25">
      <c r="H1001" s="17"/>
    </row>
  </sheetData>
  <dataValidations count="1">
    <dataValidation type="decimal" allowBlank="1" showDropDown="1" showInputMessage="1" showErrorMessage="1" prompt="Enter a number between 2 and 65" sqref="B5" xr:uid="{00000000-0002-0000-0800-000000000000}">
      <formula1>2</formula1>
      <formula2>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Reference</vt:lpstr>
      <vt:lpstr>I</vt:lpstr>
      <vt:lpstr>II</vt:lpstr>
      <vt:lpstr>III</vt:lpstr>
      <vt:lpstr>IV</vt:lpstr>
      <vt:lpstr>V</vt:lpstr>
      <vt:lpstr>VI</vt:lpstr>
      <vt:lpstr>VII</vt:lpstr>
      <vt:lpstr>VIII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Bhavana Acharya</cp:lastModifiedBy>
  <dcterms:modified xsi:type="dcterms:W3CDTF">2024-01-21T09:31:26Z</dcterms:modified>
</cp:coreProperties>
</file>